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0736" windowHeight="11040" tabRatio="763" firstSheet="3" activeTab="8"/>
  </bookViews>
  <sheets>
    <sheet name="DSR" sheetId="2" state="hidden" r:id="rId1"/>
    <sheet name="NONSR" sheetId="16" state="hidden" r:id="rId2"/>
    <sheet name="APSR" sheetId="26" state="hidden" r:id="rId3"/>
    <sheet name="Main kitchen" sheetId="4" r:id="rId4"/>
    <sheet name="Utility" sheetId="17" r:id="rId5"/>
    <sheet name="Boiler" sheetId="24" r:id="rId6"/>
    <sheet name="DG set" sheetId="21" r:id="rId7"/>
    <sheet name="UPS" sheetId="22" r:id="rId8"/>
    <sheet name="Servo stabilizer" sheetId="25" r:id="rId9"/>
    <sheet name="Abstract" sheetId="20" state="hidden" r:id="rId10"/>
  </sheets>
  <definedNames>
    <definedName name="_xlnm._FilterDatabase" localSheetId="0" hidden="1">DSR!#REF!</definedName>
    <definedName name="_xlnm.Print_Area" localSheetId="0">DSR!$A$1:$G$2987</definedName>
    <definedName name="_xlnm.Print_Area" localSheetId="3">'Main kitchen'!$A$1:$F$478</definedName>
    <definedName name="_xlnm.Print_Titles" localSheetId="0">DSR!$5:$5</definedName>
    <definedName name="_xlnm.Print_Titles" localSheetId="3">'Main kitchen'!$71:$72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6" l="1"/>
  <c r="H47" i="16"/>
  <c r="H46" i="16"/>
  <c r="H188" i="16"/>
  <c r="H184" i="16"/>
  <c r="H182" i="16"/>
  <c r="H180" i="16"/>
  <c r="H178" i="16"/>
  <c r="H176" i="16"/>
  <c r="H166" i="16"/>
  <c r="H164" i="16"/>
  <c r="H162" i="16"/>
  <c r="H160" i="16"/>
  <c r="H158" i="16"/>
  <c r="H156" i="16"/>
  <c r="H154" i="16"/>
  <c r="H152" i="16"/>
  <c r="H150" i="16"/>
  <c r="H148" i="16"/>
  <c r="H146" i="16"/>
  <c r="H144" i="16"/>
  <c r="H142" i="16"/>
  <c r="H140" i="16"/>
  <c r="H138" i="16"/>
  <c r="H136" i="16"/>
  <c r="H134" i="16"/>
  <c r="H68" i="16" l="1"/>
  <c r="H66" i="16"/>
  <c r="H125" i="16"/>
  <c r="H124" i="16"/>
  <c r="H119" i="16"/>
  <c r="H118" i="16"/>
  <c r="H113" i="16"/>
  <c r="H112" i="16"/>
  <c r="H106" i="16"/>
  <c r="H105" i="16"/>
  <c r="H100" i="16"/>
  <c r="H99" i="16"/>
  <c r="H63" i="16"/>
  <c r="H62" i="16"/>
  <c r="H59" i="16"/>
  <c r="H58" i="16"/>
  <c r="H57" i="16"/>
  <c r="H54" i="16"/>
  <c r="H53" i="16"/>
  <c r="H52" i="16"/>
  <c r="H51" i="16"/>
  <c r="H79" i="16"/>
  <c r="H78" i="16"/>
  <c r="H77" i="16"/>
  <c r="H76" i="16"/>
  <c r="H75" i="16"/>
  <c r="H74" i="16"/>
  <c r="G112" i="26"/>
  <c r="H112" i="26" s="1"/>
  <c r="G114" i="26"/>
  <c r="H114" i="26" s="1"/>
  <c r="G116" i="26"/>
  <c r="H116" i="26" s="1"/>
  <c r="G118" i="26"/>
  <c r="H118" i="26" s="1"/>
  <c r="G120" i="26"/>
  <c r="H120" i="26" s="1"/>
  <c r="G122" i="26"/>
  <c r="H122" i="26" s="1"/>
  <c r="M82" i="16"/>
  <c r="N82" i="16" s="1"/>
  <c r="H82" i="16"/>
  <c r="J82" i="16" s="1"/>
  <c r="I82" i="16" l="1"/>
  <c r="K82" i="16" s="1"/>
  <c r="O82" i="16" s="1"/>
  <c r="P82" i="16" s="1"/>
  <c r="Q82" i="16" s="1"/>
  <c r="H197" i="16" l="1"/>
  <c r="H192" i="16"/>
  <c r="H186" i="16"/>
  <c r="H169" i="16"/>
  <c r="H92" i="16"/>
  <c r="H91" i="16"/>
  <c r="H90" i="16"/>
  <c r="H87" i="16"/>
  <c r="H86" i="16"/>
  <c r="H85" i="16"/>
  <c r="H84" i="16"/>
  <c r="H83" i="16"/>
  <c r="H37" i="16"/>
  <c r="H34" i="16"/>
  <c r="H31" i="16"/>
  <c r="H28" i="16"/>
  <c r="H25" i="16"/>
  <c r="H22" i="16"/>
  <c r="H19" i="16"/>
  <c r="H13" i="16"/>
  <c r="H9" i="16"/>
  <c r="G226" i="2" l="1"/>
  <c r="G224" i="2"/>
  <c r="G222" i="2"/>
  <c r="G220" i="2"/>
  <c r="M87" i="16" l="1"/>
  <c r="N87" i="16" s="1"/>
  <c r="J87" i="16"/>
  <c r="I87" i="16"/>
  <c r="M86" i="16"/>
  <c r="N86" i="16" s="1"/>
  <c r="J86" i="16"/>
  <c r="I86" i="16"/>
  <c r="M85" i="16"/>
  <c r="N85" i="16" s="1"/>
  <c r="J85" i="16"/>
  <c r="I85" i="16"/>
  <c r="M84" i="16"/>
  <c r="N84" i="16" s="1"/>
  <c r="J84" i="16"/>
  <c r="I84" i="16"/>
  <c r="M83" i="16"/>
  <c r="N83" i="16" s="1"/>
  <c r="J83" i="16"/>
  <c r="I83" i="16"/>
  <c r="G107" i="26"/>
  <c r="H107" i="26" s="1"/>
  <c r="G105" i="26"/>
  <c r="H105" i="26" s="1"/>
  <c r="G103" i="26"/>
  <c r="H103" i="26" s="1"/>
  <c r="G100" i="26"/>
  <c r="H100" i="26" s="1"/>
  <c r="G98" i="26"/>
  <c r="H98" i="26" s="1"/>
  <c r="G95" i="26"/>
  <c r="H95" i="26" s="1"/>
  <c r="G90" i="26"/>
  <c r="H90" i="26" s="1"/>
  <c r="G88" i="26"/>
  <c r="H88" i="26" s="1"/>
  <c r="G86" i="26"/>
  <c r="H86" i="26" s="1"/>
  <c r="G84" i="26"/>
  <c r="H84" i="26" s="1"/>
  <c r="G82" i="26"/>
  <c r="H82" i="26" s="1"/>
  <c r="G78" i="26"/>
  <c r="H78" i="26" s="1"/>
  <c r="G73" i="26"/>
  <c r="H73" i="26" s="1"/>
  <c r="G71" i="26"/>
  <c r="H71" i="26" s="1"/>
  <c r="G69" i="26"/>
  <c r="H69" i="26" s="1"/>
  <c r="G67" i="26"/>
  <c r="H67" i="26" s="1"/>
  <c r="G65" i="26"/>
  <c r="H65" i="26" s="1"/>
  <c r="G63" i="26"/>
  <c r="H63" i="26" s="1"/>
  <c r="G60" i="26"/>
  <c r="H60" i="26" s="1"/>
  <c r="G56" i="26"/>
  <c r="H56" i="26" s="1"/>
  <c r="G54" i="26"/>
  <c r="H54" i="26" s="1"/>
  <c r="G52" i="26"/>
  <c r="H52" i="26" s="1"/>
  <c r="G48" i="26"/>
  <c r="H48" i="26" s="1"/>
  <c r="G47" i="26"/>
  <c r="H47" i="26" s="1"/>
  <c r="G46" i="26"/>
  <c r="H46" i="26" s="1"/>
  <c r="G45" i="26"/>
  <c r="H45" i="26" s="1"/>
  <c r="G44" i="26"/>
  <c r="H44" i="26" s="1"/>
  <c r="G41" i="26"/>
  <c r="H41" i="26" s="1"/>
  <c r="G40" i="26"/>
  <c r="H40" i="26" s="1"/>
  <c r="G39" i="26"/>
  <c r="H39" i="26" s="1"/>
  <c r="G35" i="26"/>
  <c r="H35" i="26" s="1"/>
  <c r="G34" i="26"/>
  <c r="H34" i="26" s="1"/>
  <c r="G33" i="26"/>
  <c r="H33" i="26" s="1"/>
  <c r="G32" i="26"/>
  <c r="H32" i="26" s="1"/>
  <c r="G31" i="26"/>
  <c r="H31" i="26" s="1"/>
  <c r="G30" i="26"/>
  <c r="H30" i="26" s="1"/>
  <c r="G29" i="26"/>
  <c r="H29" i="26" s="1"/>
  <c r="G28" i="26"/>
  <c r="H28" i="26" s="1"/>
  <c r="G27" i="26"/>
  <c r="H27" i="26" s="1"/>
  <c r="G26" i="26"/>
  <c r="H26" i="26" s="1"/>
  <c r="G25" i="26"/>
  <c r="H25" i="26" s="1"/>
  <c r="G24" i="26"/>
  <c r="H24" i="26" s="1"/>
  <c r="G23" i="26"/>
  <c r="H23" i="26" s="1"/>
  <c r="G19" i="26"/>
  <c r="H19" i="26" s="1"/>
  <c r="G18" i="26"/>
  <c r="H18" i="26" s="1"/>
  <c r="G15" i="26"/>
  <c r="H15" i="26" s="1"/>
  <c r="G12" i="26"/>
  <c r="H12" i="26" s="1"/>
  <c r="G10" i="26"/>
  <c r="H10" i="26" s="1"/>
  <c r="G8" i="26"/>
  <c r="H8" i="26" s="1"/>
  <c r="K86" i="16" l="1"/>
  <c r="O86" i="16" s="1"/>
  <c r="P86" i="16" s="1"/>
  <c r="Q86" i="16" s="1"/>
  <c r="K83" i="16"/>
  <c r="O83" i="16" s="1"/>
  <c r="P83" i="16" s="1"/>
  <c r="Q83" i="16" s="1"/>
  <c r="K87" i="16"/>
  <c r="O87" i="16" s="1"/>
  <c r="P87" i="16" s="1"/>
  <c r="Q87" i="16" s="1"/>
  <c r="K84" i="16"/>
  <c r="O84" i="16" s="1"/>
  <c r="P84" i="16" s="1"/>
  <c r="Q84" i="16" s="1"/>
  <c r="K85" i="16"/>
  <c r="O85" i="16" s="1"/>
  <c r="P85" i="16" s="1"/>
  <c r="Q85" i="16" s="1"/>
  <c r="I54" i="16"/>
  <c r="J54" i="16"/>
  <c r="M54" i="16"/>
  <c r="N54" i="16" s="1"/>
  <c r="K54" i="16" l="1"/>
  <c r="O54" i="16" s="1"/>
  <c r="P54" i="16" s="1"/>
  <c r="Q54" i="16" s="1"/>
  <c r="M197" i="16"/>
  <c r="N197" i="16" s="1"/>
  <c r="J197" i="16"/>
  <c r="I197" i="16"/>
  <c r="K197" i="16" l="1"/>
  <c r="O197" i="16" s="1"/>
  <c r="P197" i="16" s="1"/>
  <c r="Q197" i="16" s="1"/>
  <c r="F9" i="25" s="1"/>
  <c r="C17" i="20" s="1"/>
  <c r="M180" i="16" l="1"/>
  <c r="N180" i="16" s="1"/>
  <c r="J180" i="16"/>
  <c r="I180" i="16"/>
  <c r="K180" i="16" l="1"/>
  <c r="O180" i="16" s="1"/>
  <c r="P180" i="16" s="1"/>
  <c r="Q180" i="16" s="1"/>
  <c r="A306" i="4"/>
  <c r="M92" i="16"/>
  <c r="N92" i="16" s="1"/>
  <c r="J92" i="16"/>
  <c r="I92" i="16"/>
  <c r="M91" i="16"/>
  <c r="N91" i="16" s="1"/>
  <c r="J91" i="16"/>
  <c r="I91" i="16"/>
  <c r="M90" i="16"/>
  <c r="N90" i="16" s="1"/>
  <c r="J90" i="16"/>
  <c r="I90" i="16"/>
  <c r="K91" i="16" l="1"/>
  <c r="O91" i="16" s="1"/>
  <c r="P91" i="16" s="1"/>
  <c r="Q91" i="16" s="1"/>
  <c r="K90" i="16"/>
  <c r="O90" i="16" s="1"/>
  <c r="P90" i="16" s="1"/>
  <c r="Q90" i="16" s="1"/>
  <c r="K92" i="16"/>
  <c r="O92" i="16" s="1"/>
  <c r="P92" i="16" s="1"/>
  <c r="Q92" i="16" s="1"/>
  <c r="M126" i="16" l="1"/>
  <c r="N126" i="16" s="1"/>
  <c r="O126" i="16" s="1"/>
  <c r="N125" i="16"/>
  <c r="J125" i="16"/>
  <c r="I125" i="16"/>
  <c r="N124" i="16"/>
  <c r="J124" i="16"/>
  <c r="I124" i="16"/>
  <c r="P126" i="16" l="1"/>
  <c r="Q126" i="16" s="1"/>
  <c r="K125" i="16"/>
  <c r="O125" i="16" s="1"/>
  <c r="K124" i="16"/>
  <c r="O124" i="16" s="1"/>
  <c r="M120" i="16"/>
  <c r="N120" i="16" s="1"/>
  <c r="O120" i="16" s="1"/>
  <c r="N119" i="16"/>
  <c r="J119" i="16"/>
  <c r="I119" i="16"/>
  <c r="N118" i="16"/>
  <c r="J118" i="16"/>
  <c r="I118" i="16"/>
  <c r="M114" i="16"/>
  <c r="N114" i="16" s="1"/>
  <c r="O114" i="16" s="1"/>
  <c r="N113" i="16"/>
  <c r="J113" i="16"/>
  <c r="I113" i="16"/>
  <c r="N112" i="16"/>
  <c r="J112" i="16"/>
  <c r="I112" i="16"/>
  <c r="P120" i="16" l="1"/>
  <c r="Q120" i="16" s="1"/>
  <c r="P125" i="16"/>
  <c r="Q125" i="16" s="1"/>
  <c r="P114" i="16"/>
  <c r="Q114" i="16" s="1"/>
  <c r="P124" i="16"/>
  <c r="Q124" i="16" s="1"/>
  <c r="K112" i="16"/>
  <c r="O112" i="16" s="1"/>
  <c r="K119" i="16"/>
  <c r="O119" i="16" s="1"/>
  <c r="K118" i="16"/>
  <c r="O118" i="16" s="1"/>
  <c r="K113" i="16"/>
  <c r="O113" i="16" s="1"/>
  <c r="Q127" i="16" l="1"/>
  <c r="P118" i="16"/>
  <c r="Q118" i="16" s="1"/>
  <c r="P119" i="16"/>
  <c r="Q119" i="16" s="1"/>
  <c r="P113" i="16"/>
  <c r="Q113" i="16" s="1"/>
  <c r="P112" i="16"/>
  <c r="Q112" i="16" s="1"/>
  <c r="Q121" i="16" l="1"/>
  <c r="Q115" i="16"/>
  <c r="G166" i="2" l="1"/>
  <c r="M162" i="16" l="1"/>
  <c r="N162" i="16" s="1"/>
  <c r="J162" i="16"/>
  <c r="I162" i="16"/>
  <c r="M160" i="16"/>
  <c r="N160" i="16" s="1"/>
  <c r="J160" i="16"/>
  <c r="I160" i="16"/>
  <c r="M59" i="16"/>
  <c r="N59" i="16" s="1"/>
  <c r="J59" i="16"/>
  <c r="I59" i="16"/>
  <c r="M58" i="16"/>
  <c r="N58" i="16" s="1"/>
  <c r="J58" i="16"/>
  <c r="I58" i="16"/>
  <c r="M57" i="16"/>
  <c r="N57" i="16" s="1"/>
  <c r="J57" i="16"/>
  <c r="I57" i="16"/>
  <c r="M34" i="16"/>
  <c r="N34" i="16" s="1"/>
  <c r="J34" i="16"/>
  <c r="I34" i="16"/>
  <c r="M31" i="16"/>
  <c r="N31" i="16" s="1"/>
  <c r="J31" i="16"/>
  <c r="I31" i="16"/>
  <c r="M28" i="16"/>
  <c r="N28" i="16" s="1"/>
  <c r="J28" i="16"/>
  <c r="I28" i="16"/>
  <c r="K34" i="16" l="1"/>
  <c r="O34" i="16" s="1"/>
  <c r="K57" i="16"/>
  <c r="O57" i="16" s="1"/>
  <c r="K162" i="16"/>
  <c r="O162" i="16" s="1"/>
  <c r="K160" i="16"/>
  <c r="O160" i="16" s="1"/>
  <c r="K58" i="16"/>
  <c r="O58" i="16" s="1"/>
  <c r="K31" i="16"/>
  <c r="O31" i="16" s="1"/>
  <c r="K59" i="16"/>
  <c r="O59" i="16" s="1"/>
  <c r="K28" i="16"/>
  <c r="O28" i="16" s="1"/>
  <c r="M176" i="16"/>
  <c r="N176" i="16" s="1"/>
  <c r="J176" i="16"/>
  <c r="I176" i="16"/>
  <c r="P31" i="16" l="1"/>
  <c r="Q31" i="16" s="1"/>
  <c r="P28" i="16"/>
  <c r="Q28" i="16" s="1"/>
  <c r="P162" i="16"/>
  <c r="Q162" i="16" s="1"/>
  <c r="P58" i="16"/>
  <c r="Q58" i="16" s="1"/>
  <c r="P57" i="16"/>
  <c r="Q57" i="16" s="1"/>
  <c r="P59" i="16"/>
  <c r="Q59" i="16" s="1"/>
  <c r="P160" i="16"/>
  <c r="Q160" i="16" s="1"/>
  <c r="P34" i="16"/>
  <c r="Q34" i="16" s="1"/>
  <c r="K176" i="16"/>
  <c r="O176" i="16" s="1"/>
  <c r="P176" i="16" l="1"/>
  <c r="Q176" i="16" s="1"/>
  <c r="M68" i="16" l="1"/>
  <c r="N68" i="16" s="1"/>
  <c r="J68" i="16"/>
  <c r="I68" i="16"/>
  <c r="K68" i="16" l="1"/>
  <c r="O68" i="16" s="1"/>
  <c r="P68" i="16" l="1"/>
  <c r="Q68" i="16" s="1"/>
  <c r="F13" i="22" l="1"/>
  <c r="C15" i="20" s="1"/>
  <c r="I192" i="16"/>
  <c r="I188" i="16"/>
  <c r="I186" i="16"/>
  <c r="I184" i="16"/>
  <c r="I182" i="16"/>
  <c r="I178" i="16"/>
  <c r="I169" i="16"/>
  <c r="I166" i="16"/>
  <c r="I164" i="16"/>
  <c r="I158" i="16"/>
  <c r="I156" i="16"/>
  <c r="I154" i="16"/>
  <c r="I152" i="16"/>
  <c r="I150" i="16"/>
  <c r="I148" i="16"/>
  <c r="I146" i="16"/>
  <c r="I144" i="16"/>
  <c r="I142" i="16"/>
  <c r="I140" i="16"/>
  <c r="I138" i="16"/>
  <c r="I136" i="16"/>
  <c r="I134" i="16"/>
  <c r="I106" i="16"/>
  <c r="I105" i="16"/>
  <c r="I100" i="16"/>
  <c r="I99" i="16"/>
  <c r="I79" i="16"/>
  <c r="I78" i="16"/>
  <c r="I77" i="16"/>
  <c r="I76" i="16"/>
  <c r="I75" i="16"/>
  <c r="I74" i="16"/>
  <c r="I66" i="16"/>
  <c r="I63" i="16"/>
  <c r="I62" i="16"/>
  <c r="I53" i="16"/>
  <c r="I52" i="16"/>
  <c r="I51" i="16"/>
  <c r="I48" i="16"/>
  <c r="I47" i="16"/>
  <c r="I46" i="16"/>
  <c r="I37" i="16"/>
  <c r="I25" i="16"/>
  <c r="I22" i="16"/>
  <c r="I19" i="16"/>
  <c r="I13" i="16"/>
  <c r="I9" i="16"/>
  <c r="M13" i="16"/>
  <c r="N13" i="16" s="1"/>
  <c r="J13" i="16"/>
  <c r="M9" i="16"/>
  <c r="N9" i="16" s="1"/>
  <c r="J9" i="16"/>
  <c r="G10" i="2"/>
  <c r="C13" i="20" l="1"/>
  <c r="K13" i="16"/>
  <c r="O13" i="16" s="1"/>
  <c r="K9" i="16"/>
  <c r="O9" i="16" s="1"/>
  <c r="P9" i="16" l="1"/>
  <c r="Q9" i="16" s="1"/>
  <c r="P13" i="16"/>
  <c r="Q13" i="16" s="1"/>
  <c r="A141" i="24" l="1"/>
  <c r="A104" i="24"/>
  <c r="A184" i="17" l="1"/>
  <c r="A138" i="17"/>
  <c r="G26" i="2" l="1"/>
  <c r="M79" i="16"/>
  <c r="N79" i="16" s="1"/>
  <c r="J79" i="16"/>
  <c r="K79" i="16" l="1"/>
  <c r="O79" i="16" s="1"/>
  <c r="P79" i="16" l="1"/>
  <c r="Q79" i="16" s="1"/>
  <c r="G83" i="2"/>
  <c r="G84" i="2"/>
  <c r="G85" i="2"/>
  <c r="G71" i="2"/>
  <c r="G61" i="2"/>
  <c r="G60" i="2"/>
  <c r="G59" i="2"/>
  <c r="G58" i="2"/>
  <c r="M37" i="16" l="1"/>
  <c r="N37" i="16" s="1"/>
  <c r="J37" i="16"/>
  <c r="M169" i="16"/>
  <c r="N169" i="16" s="1"/>
  <c r="J169" i="16"/>
  <c r="M158" i="16"/>
  <c r="N158" i="16" s="1"/>
  <c r="J158" i="16"/>
  <c r="K158" i="16" l="1"/>
  <c r="O158" i="16" s="1"/>
  <c r="K169" i="16"/>
  <c r="O169" i="16" s="1"/>
  <c r="K37" i="16"/>
  <c r="O37" i="16" s="1"/>
  <c r="P37" i="16" l="1"/>
  <c r="Q37" i="16" s="1"/>
  <c r="P169" i="16"/>
  <c r="Q169" i="16" s="1"/>
  <c r="P158" i="16"/>
  <c r="Q158" i="16" s="1"/>
  <c r="M66" i="16"/>
  <c r="N66" i="16" s="1"/>
  <c r="J66" i="16"/>
  <c r="K66" i="16" l="1"/>
  <c r="O66" i="16" s="1"/>
  <c r="P66" i="16" l="1"/>
  <c r="Q66" i="16" s="1"/>
  <c r="G189" i="2" l="1"/>
  <c r="G187" i="2"/>
  <c r="G186" i="2"/>
  <c r="G185" i="2"/>
  <c r="G215" i="2"/>
  <c r="G214" i="2"/>
  <c r="G213" i="2"/>
  <c r="G212" i="2"/>
  <c r="G211" i="2"/>
  <c r="G208" i="2"/>
  <c r="G206" i="2"/>
  <c r="G204" i="2"/>
  <c r="G202" i="2"/>
  <c r="G201" i="2"/>
  <c r="G200" i="2"/>
  <c r="G197" i="2"/>
  <c r="G196" i="2"/>
  <c r="G195" i="2"/>
  <c r="G194" i="2"/>
  <c r="G179" i="2"/>
  <c r="G177" i="2"/>
  <c r="G175" i="2"/>
  <c r="G173" i="2"/>
  <c r="G171" i="2"/>
  <c r="G165" i="2"/>
  <c r="G164" i="2"/>
  <c r="G163" i="2"/>
  <c r="G159" i="2"/>
  <c r="G156" i="2"/>
  <c r="G155" i="2"/>
  <c r="G154" i="2"/>
  <c r="G150" i="2"/>
  <c r="G149" i="2"/>
  <c r="G148" i="2"/>
  <c r="G147" i="2"/>
  <c r="G146" i="2"/>
  <c r="G145" i="2"/>
  <c r="G144" i="2"/>
  <c r="G143" i="2"/>
  <c r="G142" i="2"/>
  <c r="G141" i="2"/>
  <c r="G140" i="2"/>
  <c r="G137" i="2"/>
  <c r="G135" i="2"/>
  <c r="G133" i="2"/>
  <c r="G131" i="2"/>
  <c r="G129" i="2"/>
  <c r="G128" i="2"/>
  <c r="G127" i="2"/>
  <c r="G126" i="2"/>
  <c r="G125" i="2"/>
  <c r="G124" i="2"/>
  <c r="G121" i="2"/>
  <c r="G120" i="2"/>
  <c r="G119" i="2"/>
  <c r="G118" i="2"/>
  <c r="G117" i="2"/>
  <c r="G116" i="2"/>
  <c r="G113" i="2"/>
  <c r="G112" i="2"/>
  <c r="G111" i="2"/>
  <c r="G110" i="2"/>
  <c r="G109" i="2"/>
  <c r="G106" i="2"/>
  <c r="G104" i="2"/>
  <c r="G103" i="2"/>
  <c r="G102" i="2"/>
  <c r="G99" i="2"/>
  <c r="G97" i="2"/>
  <c r="G96" i="2"/>
  <c r="G95" i="2"/>
  <c r="G90" i="2"/>
  <c r="G88" i="2"/>
  <c r="G89" i="2"/>
  <c r="G78" i="2"/>
  <c r="G79" i="2"/>
  <c r="G80" i="2"/>
  <c r="G81" i="2"/>
  <c r="G82" i="2"/>
  <c r="G86" i="2"/>
  <c r="G87" i="2"/>
  <c r="G73" i="2"/>
  <c r="G72" i="2"/>
  <c r="G70" i="2"/>
  <c r="G67" i="2"/>
  <c r="G66" i="2"/>
  <c r="G65" i="2"/>
  <c r="G64" i="2"/>
  <c r="G55" i="2"/>
  <c r="G54" i="2"/>
  <c r="G53" i="2"/>
  <c r="G52" i="2"/>
  <c r="G45" i="2"/>
  <c r="G42" i="2"/>
  <c r="G40" i="2"/>
  <c r="G38" i="2"/>
  <c r="G36" i="2"/>
  <c r="G34" i="2"/>
  <c r="G33" i="2"/>
  <c r="G32" i="2"/>
  <c r="G31" i="2"/>
  <c r="G28" i="2"/>
  <c r="G27" i="2"/>
  <c r="G23" i="2"/>
  <c r="G22" i="2"/>
  <c r="G19" i="2"/>
  <c r="G18" i="2"/>
  <c r="G17" i="2"/>
  <c r="M192" i="16" l="1"/>
  <c r="N192" i="16" s="1"/>
  <c r="J192" i="16"/>
  <c r="M188" i="16"/>
  <c r="N188" i="16" s="1"/>
  <c r="J188" i="16"/>
  <c r="M186" i="16"/>
  <c r="N186" i="16" s="1"/>
  <c r="J186" i="16"/>
  <c r="M184" i="16"/>
  <c r="N184" i="16" s="1"/>
  <c r="J184" i="16"/>
  <c r="M182" i="16"/>
  <c r="N182" i="16" s="1"/>
  <c r="J182" i="16"/>
  <c r="M178" i="16"/>
  <c r="N178" i="16" s="1"/>
  <c r="J178" i="16"/>
  <c r="M166" i="16"/>
  <c r="N166" i="16" s="1"/>
  <c r="J166" i="16"/>
  <c r="M164" i="16"/>
  <c r="N164" i="16" s="1"/>
  <c r="J164" i="16"/>
  <c r="M156" i="16"/>
  <c r="N156" i="16" s="1"/>
  <c r="J156" i="16"/>
  <c r="M154" i="16"/>
  <c r="N154" i="16" s="1"/>
  <c r="J154" i="16"/>
  <c r="M152" i="16"/>
  <c r="N152" i="16" s="1"/>
  <c r="J152" i="16"/>
  <c r="M150" i="16"/>
  <c r="N150" i="16" s="1"/>
  <c r="J150" i="16"/>
  <c r="M148" i="16"/>
  <c r="N148" i="16" s="1"/>
  <c r="J148" i="16"/>
  <c r="M146" i="16"/>
  <c r="N146" i="16" s="1"/>
  <c r="J146" i="16"/>
  <c r="M144" i="16"/>
  <c r="N144" i="16" s="1"/>
  <c r="J144" i="16"/>
  <c r="M142" i="16"/>
  <c r="N142" i="16" s="1"/>
  <c r="J142" i="16"/>
  <c r="M140" i="16"/>
  <c r="N140" i="16" s="1"/>
  <c r="J140" i="16"/>
  <c r="M138" i="16"/>
  <c r="N138" i="16" s="1"/>
  <c r="J138" i="16"/>
  <c r="M136" i="16"/>
  <c r="N136" i="16" s="1"/>
  <c r="J136" i="16"/>
  <c r="M134" i="16"/>
  <c r="N134" i="16" s="1"/>
  <c r="J134" i="16"/>
  <c r="M107" i="16"/>
  <c r="N107" i="16" s="1"/>
  <c r="O107" i="16" s="1"/>
  <c r="N106" i="16"/>
  <c r="J106" i="16"/>
  <c r="N105" i="16"/>
  <c r="J105" i="16"/>
  <c r="M101" i="16"/>
  <c r="N101" i="16" s="1"/>
  <c r="O101" i="16" s="1"/>
  <c r="N100" i="16"/>
  <c r="J100" i="16"/>
  <c r="N99" i="16"/>
  <c r="J99" i="16"/>
  <c r="M78" i="16"/>
  <c r="N78" i="16" s="1"/>
  <c r="J78" i="16"/>
  <c r="M77" i="16"/>
  <c r="N77" i="16" s="1"/>
  <c r="J77" i="16"/>
  <c r="M76" i="16"/>
  <c r="N76" i="16" s="1"/>
  <c r="J76" i="16"/>
  <c r="M75" i="16"/>
  <c r="N75" i="16" s="1"/>
  <c r="J75" i="16"/>
  <c r="M74" i="16"/>
  <c r="N74" i="16" s="1"/>
  <c r="J74" i="16"/>
  <c r="M63" i="16"/>
  <c r="N63" i="16" s="1"/>
  <c r="J63" i="16"/>
  <c r="M62" i="16"/>
  <c r="N62" i="16" s="1"/>
  <c r="J62" i="16"/>
  <c r="M53" i="16"/>
  <c r="N53" i="16" s="1"/>
  <c r="J53" i="16"/>
  <c r="M52" i="16"/>
  <c r="N52" i="16" s="1"/>
  <c r="J52" i="16"/>
  <c r="M51" i="16"/>
  <c r="N51" i="16" s="1"/>
  <c r="J51" i="16"/>
  <c r="M48" i="16"/>
  <c r="N48" i="16" s="1"/>
  <c r="J48" i="16"/>
  <c r="M47" i="16"/>
  <c r="N47" i="16" s="1"/>
  <c r="J47" i="16"/>
  <c r="M46" i="16"/>
  <c r="N46" i="16" s="1"/>
  <c r="J46" i="16"/>
  <c r="M25" i="16"/>
  <c r="N25" i="16" s="1"/>
  <c r="J25" i="16"/>
  <c r="M22" i="16"/>
  <c r="N22" i="16" s="1"/>
  <c r="J22" i="16"/>
  <c r="M19" i="16"/>
  <c r="N19" i="16" s="1"/>
  <c r="J19" i="16"/>
  <c r="P107" i="16" l="1"/>
  <c r="Q107" i="16" s="1"/>
  <c r="P101" i="16"/>
  <c r="Q101" i="16" s="1"/>
  <c r="K146" i="16"/>
  <c r="O146" i="16" s="1"/>
  <c r="K188" i="16"/>
  <c r="O188" i="16" s="1"/>
  <c r="K178" i="16"/>
  <c r="O178" i="16" s="1"/>
  <c r="K184" i="16"/>
  <c r="O184" i="16" s="1"/>
  <c r="K134" i="16"/>
  <c r="O134" i="16" s="1"/>
  <c r="K140" i="16"/>
  <c r="O140" i="16" s="1"/>
  <c r="K154" i="16"/>
  <c r="O154" i="16" s="1"/>
  <c r="K144" i="16"/>
  <c r="O144" i="16" s="1"/>
  <c r="K150" i="16"/>
  <c r="O150" i="16" s="1"/>
  <c r="K142" i="16"/>
  <c r="O142" i="16" s="1"/>
  <c r="K156" i="16"/>
  <c r="O156" i="16" s="1"/>
  <c r="K182" i="16"/>
  <c r="O182" i="16" s="1"/>
  <c r="K138" i="16"/>
  <c r="O138" i="16" s="1"/>
  <c r="K105" i="16"/>
  <c r="O105" i="16" s="1"/>
  <c r="K100" i="16"/>
  <c r="O100" i="16" s="1"/>
  <c r="K152" i="16"/>
  <c r="O152" i="16" s="1"/>
  <c r="K186" i="16"/>
  <c r="O186" i="16" s="1"/>
  <c r="K148" i="16"/>
  <c r="O148" i="16" s="1"/>
  <c r="K166" i="16"/>
  <c r="O166" i="16" s="1"/>
  <c r="K136" i="16"/>
  <c r="O136" i="16" s="1"/>
  <c r="K192" i="16"/>
  <c r="O192" i="16" s="1"/>
  <c r="K164" i="16"/>
  <c r="O164" i="16" s="1"/>
  <c r="K106" i="16"/>
  <c r="O106" i="16" s="1"/>
  <c r="K99" i="16"/>
  <c r="O99" i="16" s="1"/>
  <c r="K74" i="16"/>
  <c r="O74" i="16" s="1"/>
  <c r="K75" i="16"/>
  <c r="O75" i="16" s="1"/>
  <c r="K48" i="16"/>
  <c r="O48" i="16" s="1"/>
  <c r="K62" i="16"/>
  <c r="O62" i="16" s="1"/>
  <c r="K78" i="16"/>
  <c r="O78" i="16" s="1"/>
  <c r="K19" i="16"/>
  <c r="O19" i="16" s="1"/>
  <c r="K76" i="16"/>
  <c r="O76" i="16" s="1"/>
  <c r="K52" i="16"/>
  <c r="O52" i="16" s="1"/>
  <c r="K77" i="16"/>
  <c r="O77" i="16" s="1"/>
  <c r="K47" i="16"/>
  <c r="O47" i="16" s="1"/>
  <c r="K51" i="16"/>
  <c r="O51" i="16" s="1"/>
  <c r="K22" i="16"/>
  <c r="O22" i="16" s="1"/>
  <c r="K25" i="16"/>
  <c r="O25" i="16" s="1"/>
  <c r="K63" i="16"/>
  <c r="O63" i="16" s="1"/>
  <c r="K46" i="16"/>
  <c r="O46" i="16" s="1"/>
  <c r="K53" i="16"/>
  <c r="O53" i="16" s="1"/>
  <c r="P62" i="16" l="1"/>
  <c r="Q62" i="16" s="1"/>
  <c r="P106" i="16"/>
  <c r="Q106" i="16" s="1"/>
  <c r="P148" i="16"/>
  <c r="Q148" i="16" s="1"/>
  <c r="P182" i="16"/>
  <c r="Q182" i="16" s="1"/>
  <c r="P146" i="16"/>
  <c r="Q146" i="16" s="1"/>
  <c r="P25" i="16"/>
  <c r="Q25" i="16" s="1"/>
  <c r="P76" i="16"/>
  <c r="Q76" i="16" s="1"/>
  <c r="P48" i="16"/>
  <c r="Q48" i="16" s="1"/>
  <c r="P156" i="16"/>
  <c r="Q156" i="16" s="1"/>
  <c r="P154" i="16"/>
  <c r="Q154" i="16" s="1"/>
  <c r="P142" i="16"/>
  <c r="Q142" i="16" s="1"/>
  <c r="P77" i="16"/>
  <c r="Q77" i="16" s="1"/>
  <c r="P19" i="16"/>
  <c r="Q19" i="16" s="1"/>
  <c r="P192" i="16"/>
  <c r="Q192" i="16" s="1"/>
  <c r="P152" i="16"/>
  <c r="Q152" i="16" s="1"/>
  <c r="P134" i="16"/>
  <c r="Q134" i="16" s="1"/>
  <c r="P51" i="16"/>
  <c r="Q51" i="16" s="1"/>
  <c r="P75" i="16"/>
  <c r="Q75" i="16" s="1"/>
  <c r="P136" i="16"/>
  <c r="Q136" i="16" s="1"/>
  <c r="P100" i="16"/>
  <c r="Q100" i="16" s="1"/>
  <c r="P184" i="16"/>
  <c r="Q184" i="16" s="1"/>
  <c r="P186" i="16"/>
  <c r="Q186" i="16" s="1"/>
  <c r="P53" i="16"/>
  <c r="Q53" i="16" s="1"/>
  <c r="P47" i="16"/>
  <c r="Q47" i="16" s="1"/>
  <c r="P52" i="16"/>
  <c r="Q52" i="16" s="1"/>
  <c r="P78" i="16"/>
  <c r="Q78" i="16" s="1"/>
  <c r="P74" i="16"/>
  <c r="Q74" i="16" s="1"/>
  <c r="P105" i="16"/>
  <c r="Q105" i="16" s="1"/>
  <c r="P150" i="16"/>
  <c r="Q150" i="16" s="1"/>
  <c r="P178" i="16"/>
  <c r="Q178" i="16" s="1"/>
  <c r="P144" i="16"/>
  <c r="Q144" i="16" s="1"/>
  <c r="P188" i="16"/>
  <c r="Q188" i="16" s="1"/>
  <c r="P22" i="16"/>
  <c r="Q22" i="16" s="1"/>
  <c r="P164" i="16"/>
  <c r="Q164" i="16" s="1"/>
  <c r="P140" i="16"/>
  <c r="Q140" i="16" s="1"/>
  <c r="P46" i="16"/>
  <c r="Q46" i="16" s="1"/>
  <c r="P63" i="16"/>
  <c r="Q63" i="16" s="1"/>
  <c r="P99" i="16"/>
  <c r="Q99" i="16" s="1"/>
  <c r="P166" i="16"/>
  <c r="Q166" i="16" s="1"/>
  <c r="P138" i="16"/>
  <c r="Q138" i="16" s="1"/>
  <c r="Q102" i="16" l="1"/>
  <c r="Q108" i="16"/>
  <c r="A136" i="16"/>
  <c r="A138" i="16" s="1"/>
  <c r="A140" i="16" s="1"/>
  <c r="A142" i="16" s="1"/>
  <c r="A148" i="16" s="1"/>
  <c r="C11" i="20" l="1"/>
  <c r="C9" i="20"/>
  <c r="F29" i="4" l="1"/>
  <c r="C7" i="20" s="1"/>
  <c r="C19" i="20" s="1"/>
</calcChain>
</file>

<file path=xl/sharedStrings.xml><?xml version="1.0" encoding="utf-8"?>
<sst xmlns="http://schemas.openxmlformats.org/spreadsheetml/2006/main" count="2317" uniqueCount="708">
  <si>
    <t>Sl NO.</t>
  </si>
  <si>
    <t>Item code</t>
  </si>
  <si>
    <t>DESCRIPTION</t>
  </si>
  <si>
    <t>UNIT</t>
  </si>
  <si>
    <t>QTY</t>
  </si>
  <si>
    <t>RATE</t>
  </si>
  <si>
    <t>Non SR Item</t>
  </si>
  <si>
    <t xml:space="preserve">Set </t>
  </si>
  <si>
    <t>MCB DISTRIBUTION BOARDS:</t>
  </si>
  <si>
    <t>6 way, Double door</t>
  </si>
  <si>
    <t>8 way, Double door</t>
  </si>
  <si>
    <t>12 way, Double door</t>
  </si>
  <si>
    <t>a)</t>
  </si>
  <si>
    <t>Each</t>
  </si>
  <si>
    <t>b)</t>
  </si>
  <si>
    <t>c)</t>
  </si>
  <si>
    <t>Single pole</t>
  </si>
  <si>
    <t>Double pole</t>
  </si>
  <si>
    <t>Triple pole and neutral</t>
  </si>
  <si>
    <t>Nos</t>
  </si>
  <si>
    <t>LT CABLES AND CABLE END TERMINATION</t>
  </si>
  <si>
    <t xml:space="preserve">Total </t>
  </si>
  <si>
    <t>Metre</t>
  </si>
  <si>
    <t>Total</t>
  </si>
  <si>
    <t>TOTAL</t>
  </si>
  <si>
    <t>LT  PANEL AND DISTRIBUTION BOARDS :</t>
  </si>
  <si>
    <t>CABLE END TERMINATIONS:</t>
  </si>
  <si>
    <t>3.5 X 150 sq. mm (50mm)</t>
  </si>
  <si>
    <t>3.5 X 185 sq. mm (57mm)</t>
  </si>
  <si>
    <t>3.5 X 240 sq. mm (62mm)</t>
  </si>
  <si>
    <t>4 X 10 sq. mm (25mm)</t>
  </si>
  <si>
    <t>4 X 16 sq. mm (28mm)</t>
  </si>
  <si>
    <t>WIRING SYSTEM</t>
  </si>
  <si>
    <t>Wiring for light point/ fan point/ exhaust fan point/ call bell point with 1.5 sq. mm FRLS PVC insulated copper conductor single core cable in surface / recessed medium class PVC conduit, with modular switch, modular plate, suitable Gl box and earthing the point with 1.5 sq. mm FRLS PVC insulated copper conductor single core cable etc. as required. NOTE : The rate for point wiring shall include the wiring from switch board to (light/switch/fan) including all accessories</t>
  </si>
  <si>
    <t>Group A (2.5 mts length)</t>
  </si>
  <si>
    <t>Group B (3.5 mts length)</t>
  </si>
  <si>
    <t>Group C (4.5 mts length) Note: The wiring length for light control, exceeding 4.5 mts, the additional length of wiring shall be measured separately as part of circuit wiring</t>
  </si>
  <si>
    <t>Wiring for twin control light point with 1.5 sq. mm FRLS PVC insulated copper conductor single core cable in surface / recessed medium class PVC conduit, 2 way modular switch, modular plate, suitable Gl box and earthing the point with 1.5 sq. mm FRLS PVC insulated copper conductor single core cable etc. as required.  Note: The wiring length for light control, exceeding 4.5 mts, the additional length of wiring shall be measured separately as part of lighting circuit.</t>
  </si>
  <si>
    <t>Wiring for group controlled (looped) light point/fan point/exhaust fan point/ call bell point (without independent switch etc.) with 1.5 sq. mm FRLS PVC insulated copper conductor single core cable in surface/ recessed PVC conduit, and earthing the point with 1.5 sq. mm FRLS PVC insulated copper conductor single core cable etc. as required.</t>
  </si>
  <si>
    <t>Group A (1.5 mts length)</t>
  </si>
  <si>
    <t>Group B (2.5 mts length)</t>
  </si>
  <si>
    <t>Group C (3.5 mts length) Note: The wiring length for light control, exceeding 3.5 mts, the additional length of wiring shall be measured separately as part of circuit wiring</t>
  </si>
  <si>
    <t>Supplying and fixing suitable size Gl box with modular plate and cover in front on surface or in recess, including providing and fixing 3 pin 5/6 A modular socket outlet and 5/6 A modular switch, connections etc. as required.</t>
  </si>
  <si>
    <t>Supplying and fixing following modular switch/ socket on the existing modular plate &amp; switch box including connections but excluding modular plate etc. as required.</t>
  </si>
  <si>
    <t>5/6 A switch</t>
  </si>
  <si>
    <t>15/16 A switch</t>
  </si>
  <si>
    <t>3 pin 5/6 A socket outlet</t>
  </si>
  <si>
    <t>6 pin 15/16 A socket outlet</t>
  </si>
  <si>
    <t>Bell push</t>
  </si>
  <si>
    <t>Supplying and fixing following size/ modules, Gl box along with modular base &amp; cover plate for modular switches in recess etc. as required.</t>
  </si>
  <si>
    <t>1 or 2 Module (75mmX75mm)</t>
  </si>
  <si>
    <t>3 Module (100mmX75mm)</t>
  </si>
  <si>
    <t>4 Module (125mmX75mm)</t>
  </si>
  <si>
    <t>6 Module (200mmX75mm)</t>
  </si>
  <si>
    <t>8 Module (125mmX125mm)</t>
  </si>
  <si>
    <t>12 Module (200mmX150mm)</t>
  </si>
  <si>
    <t>Supplying and fixing following Modular base &amp; cover plate on existing modular metal boxes etc. as required.</t>
  </si>
  <si>
    <t>1 or 2 Module</t>
  </si>
  <si>
    <t>3 Module</t>
  </si>
  <si>
    <t>4 Module</t>
  </si>
  <si>
    <t>6 Module</t>
  </si>
  <si>
    <t>8 Module</t>
  </si>
  <si>
    <t>12 Module</t>
  </si>
  <si>
    <t>Supplying and fixing two module stepped type electronic fan regulator on the existing modular plate switch box including connections but excluding modular plate etc. as required.</t>
  </si>
  <si>
    <t>Supplying and fixing modular blanking plate on the existing modular plate &amp; switch box excluding modular plate as required.</t>
  </si>
  <si>
    <t>Supplying and fixing call bell/ buzzer suitable for single phase, 230V, complete as required.</t>
  </si>
  <si>
    <t xml:space="preserve">Wiring for circuit/ submain wiring along with earth wire with the following sizes of FRLS PVC insulated copper conductor, single core cable in surface/ recessed medium class PVC conduit as required.  NOTE (The Circuit length will be measured in running meters from distribution boards upto the switch board. Also interconnection between switch boards shall be part of circuit wiring. Then onwards it will be included in point wiring).        </t>
  </si>
  <si>
    <t>2 X 1.5 sq. mm + 1 X 1.5 sq. mm earth wire</t>
  </si>
  <si>
    <t>2 X 2.5 sq. mm + 1 X 2.5 sq. mm earth wire</t>
  </si>
  <si>
    <t>2 X 4 sq. mm + 1 X 4 sq. mm earth wire</t>
  </si>
  <si>
    <t>2 X 6 sq. mm + 1 X 6 sq. mm earth wire</t>
  </si>
  <si>
    <t>2 X 10 sq. mm + 1 X 6 sq. mm earth wire</t>
  </si>
  <si>
    <t>4 X 4 sq. mm + 2 X 4 sq. mm earth wire</t>
  </si>
  <si>
    <t>4 X 6 sq. mm + 2 X 6 sq. mm earth wire</t>
  </si>
  <si>
    <t>4 X 10 sq. mm + 2 X 6 sq. mm earth wire</t>
  </si>
  <si>
    <t>4 X 16 sq. mm + 2 X 6 sq. mm earth wire</t>
  </si>
  <si>
    <t>Supplying and fixing of following sizes of medium class PVC conduit along with accessories in surface/recess including cutting the wall and making good the same in case of recessed conduit as required.</t>
  </si>
  <si>
    <t>25 mm</t>
  </si>
  <si>
    <t>32 mm</t>
  </si>
  <si>
    <t>40 mm</t>
  </si>
  <si>
    <t>Providing and fixing M.V. danger notice plate of 200mm x 150 mm, made of mild steel, at least 2 mm thick, and vitreous enameled white on both sides, and with inscription in single red colour on front side as required.</t>
  </si>
  <si>
    <t>Providing and fixing H.T danger notice plate of 250mm x 200 mm, made of mild steel, at least 2 mm thick, and vitreous enameled white on both sides, and with inscription in single red colour on front side as required</t>
  </si>
  <si>
    <t>25A (30mA sensivity DP RCBO)</t>
  </si>
  <si>
    <t>d)</t>
  </si>
  <si>
    <t>40A TPN MCB</t>
  </si>
  <si>
    <t>40A (100mA sensivity DP RCBO)</t>
  </si>
  <si>
    <t>e)</t>
  </si>
  <si>
    <t>f)</t>
  </si>
  <si>
    <t>32A (100mA sensivity DP RCBO)</t>
  </si>
  <si>
    <t>NON SR ITEM</t>
  </si>
  <si>
    <t>C.</t>
  </si>
  <si>
    <t>Supplying and fixing of following sizes of steel conduit along with accessories in surface/recess including painting in case of surface conduit, or cutting the wall and making good the same in case of recessed conduit as required.</t>
  </si>
  <si>
    <t>DSR-Page No.7,  Item No. 1.31</t>
  </si>
  <si>
    <t>DSR-Page No.6, Item No. 1.24</t>
  </si>
  <si>
    <t>DSR-Page No.5, Item No. 1.21</t>
  </si>
  <si>
    <t>Meter</t>
  </si>
  <si>
    <t>EARTHING SYSTEM</t>
  </si>
  <si>
    <t>Set</t>
  </si>
  <si>
    <t>Point</t>
  </si>
  <si>
    <t>SUPPLY &amp; INSTALLATION RATE</t>
  </si>
  <si>
    <t xml:space="preserve"> Item No. 2.3.1  </t>
  </si>
  <si>
    <t xml:space="preserve"> Item No. 2.3.2 </t>
  </si>
  <si>
    <t xml:space="preserve"> Item No. 2.3.3</t>
  </si>
  <si>
    <t xml:space="preserve"> Item No. 2.4.1  </t>
  </si>
  <si>
    <t>4 way (4 + 12), Double door</t>
  </si>
  <si>
    <t xml:space="preserve"> Item No. 2.4.2 </t>
  </si>
  <si>
    <t>6 way (4 + 18), Double door</t>
  </si>
  <si>
    <t>8 way (4 + 24), Double door</t>
  </si>
  <si>
    <t xml:space="preserve"> Item No. 2.5.2 </t>
  </si>
  <si>
    <t xml:space="preserve"> Item No. 2.5.3</t>
  </si>
  <si>
    <t>12 way (4 + 36), Double door</t>
  </si>
  <si>
    <t>32A (30mA sensivity DP RCBO)</t>
  </si>
  <si>
    <t>D.</t>
  </si>
  <si>
    <t>g)</t>
  </si>
  <si>
    <t>h)</t>
  </si>
  <si>
    <t>i)</t>
  </si>
  <si>
    <t>j)</t>
  </si>
  <si>
    <t>k)</t>
  </si>
  <si>
    <t>l)</t>
  </si>
  <si>
    <t>n)</t>
  </si>
  <si>
    <t>o)</t>
  </si>
  <si>
    <t>p)</t>
  </si>
  <si>
    <t>m)</t>
  </si>
  <si>
    <t>supplying with fitting and fixing 30/100/300mA sensivity  240/415V 50HZ 4P RCBO  of the following capacity complete with making necessary connection as apporved ,specified and directed by the deptt.</t>
  </si>
  <si>
    <t xml:space="preserve"> Item No. 2.10.1</t>
  </si>
  <si>
    <t xml:space="preserve"> Item No. 2.10.3</t>
  </si>
  <si>
    <t xml:space="preserve"> Item No. 2.10.4</t>
  </si>
  <si>
    <t>Triple pole</t>
  </si>
  <si>
    <t xml:space="preserve"> Item No. 2.10.5</t>
  </si>
  <si>
    <t>63A TPN MCB</t>
  </si>
  <si>
    <t>Item No. 9.1.20</t>
  </si>
  <si>
    <t>Item No. 9.1.21</t>
  </si>
  <si>
    <t>Item No. 9.1.26</t>
  </si>
  <si>
    <t>Item No. 9.1.27</t>
  </si>
  <si>
    <t>Item No. 9.1.29</t>
  </si>
  <si>
    <t>Item No. 9.1.32</t>
  </si>
  <si>
    <t>Item No. 9.1.33</t>
  </si>
  <si>
    <t>Item No. 9.1.7</t>
  </si>
  <si>
    <t>3 X 10 sq. mm (22mm)</t>
  </si>
  <si>
    <t xml:space="preserve"> CABLE TRAY</t>
  </si>
  <si>
    <t>No</t>
  </si>
  <si>
    <t>ii)</t>
  </si>
  <si>
    <t>iii)</t>
  </si>
  <si>
    <t>Supply and fixing of MS support made out of Mild steel of adequate size suitable  supporting for cable trays, cables, conduits. The supports shall be ceiling suspended type / wall bracket type clamps with necessary accessories for fixing of  cable trays, cables, conduits as per site requirement.  The supports shall be provided at every 1.5 M span and at bends / crossings. The painting for MS frame work with two coats of enamel paint of approved colour over a coat of premier. The contractor shall submit the GA drg for typical supports and on obtaining the approval from Architect/Consultants.</t>
  </si>
  <si>
    <t>kg</t>
  </si>
  <si>
    <t xml:space="preserve"> DSR-Page No.2,  Item No. 1.10 </t>
  </si>
  <si>
    <t xml:space="preserve">  Item No. 1.10.1 </t>
  </si>
  <si>
    <t xml:space="preserve">  Item No. 1.10.2</t>
  </si>
  <si>
    <t xml:space="preserve">  Item No. 1.10.3</t>
  </si>
  <si>
    <t>DSR-Page No.9,  Item No. 1.55</t>
  </si>
  <si>
    <t xml:space="preserve"> Item No. 1.55.1</t>
  </si>
  <si>
    <t xml:space="preserve"> Item No. 1.55.2</t>
  </si>
  <si>
    <t xml:space="preserve"> Item No. 1.55.3</t>
  </si>
  <si>
    <t>Supplying and fixing DP sheet steel enclosure on surface/ recess along with 25/32 A 240 V "C" curve DP MCB complete with connections, testing and commissioning etc. as required.</t>
  </si>
  <si>
    <t>Item No. 1.24.1</t>
  </si>
  <si>
    <t>Item No. 1.24.3</t>
  </si>
  <si>
    <t>Item No. 1.24.4</t>
  </si>
  <si>
    <t>Item No. 1.24.5</t>
  </si>
  <si>
    <t>Item No. 1.24.8</t>
  </si>
  <si>
    <t>Item No. 1.27.1</t>
  </si>
  <si>
    <t>Item No. 1.27.2</t>
  </si>
  <si>
    <t>Item No. 1.27.3</t>
  </si>
  <si>
    <t>Item No. 1.27.4</t>
  </si>
  <si>
    <t>Item No. 1.27.5</t>
  </si>
  <si>
    <t>Item No. 1.27.6</t>
  </si>
  <si>
    <t xml:space="preserve"> Item No. 1.28.1</t>
  </si>
  <si>
    <t xml:space="preserve"> Item No. 1.28.2</t>
  </si>
  <si>
    <t xml:space="preserve"> Item No. 1.28.3</t>
  </si>
  <si>
    <t xml:space="preserve"> Item No. 1.28.4</t>
  </si>
  <si>
    <t xml:space="preserve"> Item No. 1.28.5</t>
  </si>
  <si>
    <t xml:space="preserve"> Item No. 1.28.6</t>
  </si>
  <si>
    <t>DSR-Page No.7,  Item No. 1.33</t>
  </si>
  <si>
    <t>Supplying and fixing 3 pin, 5 A ceiling rose on the existing junction box/ wooden block including connections etc. as required.</t>
  </si>
  <si>
    <t xml:space="preserve"> DSR-Page No.3, Item No. 1.14 </t>
  </si>
  <si>
    <t xml:space="preserve"> Item No. 1.14.1  </t>
  </si>
  <si>
    <t xml:space="preserve"> Item No. 1.14.2</t>
  </si>
  <si>
    <t xml:space="preserve"> Item No. 1.14.3</t>
  </si>
  <si>
    <t xml:space="preserve"> Item No. 1.14.4</t>
  </si>
  <si>
    <t xml:space="preserve"> Item No. 1.14.5</t>
  </si>
  <si>
    <t xml:space="preserve"> Item No. 1.14.6</t>
  </si>
  <si>
    <t>2 X 16 sq. mm + 1 X 6 sq. mm earth wire</t>
  </si>
  <si>
    <t xml:space="preserve"> Item No. 1.14.8</t>
  </si>
  <si>
    <t xml:space="preserve"> Item No. 1.14.9</t>
  </si>
  <si>
    <t xml:space="preserve"> Item No. 1.14.10</t>
  </si>
  <si>
    <t xml:space="preserve"> Item No. 1.14.11</t>
  </si>
  <si>
    <t>Nos.</t>
  </si>
  <si>
    <t>Installation charges</t>
  </si>
  <si>
    <t>No.</t>
  </si>
  <si>
    <t>SUPPLY AND INSTALLATION OF LIGHT AND FAN FIXTURES</t>
  </si>
  <si>
    <t>EXTERNAL LIGHTING</t>
  </si>
  <si>
    <t>MISCELLANEOUS WORKS</t>
  </si>
  <si>
    <t>Item No. 1.21.1</t>
  </si>
  <si>
    <t>20 mm</t>
  </si>
  <si>
    <t>Item No. 1.21.2</t>
  </si>
  <si>
    <t>Item No. 1.21.3</t>
  </si>
  <si>
    <t>Supplying and laying 25 mm X 5 mm G.I strip at 0.50 metre below ground as strip earth electrode, including connection/ terminating with G.I. nut, bolt, spring, washer etc. as required. (Jointing shall be done by overlapping and with 2 sets of G.I. nut bolt &amp; spring washer spaced at 50mm)</t>
  </si>
  <si>
    <t>Providing and fixing 25 mm X 5 mm G.I. strip on surface or in recess for connections etc. as required.</t>
  </si>
  <si>
    <t>Providing and fixing 6 SWG dia G.I. wire on surface or in recess for loop earthing along with existing surface/ recessed conduit/ submain wiring/ cable as required.</t>
  </si>
  <si>
    <t>Providing and fixing 25 mm X 5 mm copper strip on surface or in recess for connections etc. as required.</t>
  </si>
  <si>
    <t>DSR-Page No.5, Item No. 1.20</t>
  </si>
  <si>
    <t>Item No. 1.20.1</t>
  </si>
  <si>
    <t>Item No. 1.20.2</t>
  </si>
  <si>
    <t>Item No. 1.20.3</t>
  </si>
  <si>
    <t>Item No. 1.21.4</t>
  </si>
  <si>
    <t>Supplying and making cable route marker with cement concrete 1:2:4 (1 cement : 2 coarse sand : 4 graded stone aggregate 20 mm nominal size ) of size 60 cm X 60 cm at the bottom and 50 cm X 50 cm at the top with a thickness of 10cm including inscription duly engraved as required.</t>
  </si>
  <si>
    <t xml:space="preserve">Supply &amp; laying of rubber mats of 11kv grade, 1m x 1m x 10mm thick And of sufficient thickness as required by the Electrical Inspectorate and confirming to IS 15652.             </t>
  </si>
  <si>
    <t>Pair</t>
  </si>
  <si>
    <t xml:space="preserve">NOTE : </t>
  </si>
  <si>
    <t>SCHEDULE OF RATES CONSIDERED FOR ANALYSIS</t>
  </si>
  <si>
    <t>CENTRAL PUBLIC WORKS DEPARTMENT
DELHI SCHEDULE OF RATES
(E &amp; M) 2018</t>
  </si>
  <si>
    <t>Supplying and installation of following light &amp; fan fixtures with necessary fixing accessories as required.</t>
  </si>
  <si>
    <t>supplying including fitting and fixing of the following A.C ceiling fan complete with all accessories like down rod, canopy etc of the following sweeps with making necessary connectionsas approved by the Deptt as required complete and as directed by the department (without regulator)</t>
  </si>
  <si>
    <t>Supply, installation, testing and commissioning of M.V. panels and switch gears suitable for 415V, 3 phase, 4 wire ,50Hz power distribution system . The panel shall  be free  standing floor mounting type sheet steel enclosed,flush front  with double aluminium bus bars and  separate earth  bus to be provided through out the length  of the  panel. The  incoming and out going feeders breakers, changer over switches, fuses cating lamps shall be accomadated in a modular multitier arangement.Minimum clearance of 400mm shall be provided from the floor level to the bottom most termination  point adequate size cable alley and bus bar chamber shall be provided, all round the panel and it shall be connected through  solid bus bars. Flexible cable links are not acceptable .</t>
  </si>
  <si>
    <t>Bus bars shall be provided with sleeves or  heat resistant insulated paint .The paint shall be suitable for both top/bottom  cable  entry.The minimum fault rupturing capacity  of all incoming  and out going breakers/ switches shall be as per SLD only.The panel shall be painted in conformity with the relevant IS code.The  panel  shall be fabricated  only  after  obtaining approval of the GA drawings.The rate shall also include cost  of  civil works  including  fixing accessories, all complete as required .</t>
  </si>
  <si>
    <t>B.</t>
  </si>
  <si>
    <t>Exclusions:</t>
  </si>
  <si>
    <t>HT cable from point of power supply upto the premises / metering yard</t>
  </si>
  <si>
    <t>63A (100mA sensivity 4P RCBO)</t>
  </si>
  <si>
    <t xml:space="preserve">Each </t>
  </si>
  <si>
    <r>
      <t xml:space="preserve">Supplying and fixing following way, </t>
    </r>
    <r>
      <rPr>
        <b/>
        <sz val="10"/>
        <rFont val="Arial Narrow"/>
        <family val="2"/>
      </rPr>
      <t>single pole</t>
    </r>
    <r>
      <rPr>
        <sz val="10"/>
        <rFont val="Arial Narrow"/>
        <family val="2"/>
      </rPr>
      <t xml:space="preserve"> and neutral, sheet steel, </t>
    </r>
    <r>
      <rPr>
        <b/>
        <sz val="10"/>
        <rFont val="Arial Narrow"/>
        <family val="2"/>
      </rPr>
      <t>MCB distribution board</t>
    </r>
    <r>
      <rPr>
        <sz val="10"/>
        <rFont val="Arial Narrow"/>
        <family val="2"/>
      </rPr>
      <t xml:space="preserve">, 240V, on surface/ recess, complete with tinned copper bus bar, neutral bus bar, earth bar, din bar, interconnections, powder painted including earthing etc. as required. (But without MCB/RCCB/Isolator) </t>
    </r>
  </si>
  <si>
    <r>
      <t xml:space="preserve">Supplying and fixing following way, </t>
    </r>
    <r>
      <rPr>
        <b/>
        <sz val="10"/>
        <rFont val="Arial Narrow"/>
        <family val="2"/>
      </rPr>
      <t>horizontal type three pole</t>
    </r>
    <r>
      <rPr>
        <sz val="10"/>
        <rFont val="Arial Narrow"/>
        <family val="2"/>
      </rPr>
      <t xml:space="preserve"> and neutral, sheet steel, </t>
    </r>
    <r>
      <rPr>
        <b/>
        <sz val="10"/>
        <rFont val="Arial Narrow"/>
        <family val="2"/>
      </rPr>
      <t>MCB distribution board</t>
    </r>
    <r>
      <rPr>
        <sz val="10"/>
        <rFont val="Arial Narrow"/>
        <family val="2"/>
      </rPr>
      <t xml:space="preserve">, 415V, on surface/ recess, complete with tinned copper bus bar, neutral bus bar, earth bar, din bar, interconnections, powder painted including earthing etc. as required. (But without MCB/RCCB/Isolator) </t>
    </r>
  </si>
  <si>
    <r>
      <t xml:space="preserve">Supplying and fixing of following ways surface/ recess mounting, </t>
    </r>
    <r>
      <rPr>
        <b/>
        <sz val="10"/>
        <rFont val="Arial Narrow"/>
        <family val="2"/>
      </rPr>
      <t>vertical type, 415 V, TPN MCB distribution board</t>
    </r>
    <r>
      <rPr>
        <sz val="10"/>
        <rFont val="Arial Narrow"/>
        <family val="2"/>
      </rPr>
      <t xml:space="preserve"> of sheet steel, dust protected, duly powder painted, inclusive of 200 A tinned copper bus bar, common neutral link, earth bar, din bar for mounting MCBs (but without MCBs and incomer ) as required . (Note : Vertical type MCB TPDB is normally used where 3 phase outlets are required.)</t>
    </r>
  </si>
  <si>
    <r>
      <t xml:space="preserve">Supplying and fixing </t>
    </r>
    <r>
      <rPr>
        <b/>
        <sz val="10"/>
        <rFont val="Arial Narrow"/>
        <family val="2"/>
      </rPr>
      <t xml:space="preserve">5 amps to 32 amps rating, </t>
    </r>
    <r>
      <rPr>
        <sz val="10"/>
        <rFont val="Arial Narrow"/>
        <family val="2"/>
      </rPr>
      <t>240/415 volts, "C" curve, miniature circuit breaker suitable for inductive load of following poles in the existing MCB DB complete with connections, testing and commissioning etc. as required</t>
    </r>
  </si>
  <si>
    <r>
      <t>Supplying and fixing following rating, four pole, 415 V, isolator in the existing MCB DB complete with connections, testing and commissioning etc. as required.. -</t>
    </r>
    <r>
      <rPr>
        <b/>
        <sz val="10"/>
        <rFont val="Arial Narrow"/>
        <family val="2"/>
      </rPr>
      <t xml:space="preserve"> 16A</t>
    </r>
  </si>
  <si>
    <t>Supplying and laying of following size DWC HDPE pipe ISI marked along with all accessories like socket, bend, couplers etc. conforming to IS 14930, Part II complete with fitting and cutting, jointing etc. in the existing trench, complete as required.</t>
  </si>
  <si>
    <t>14.15.1</t>
  </si>
  <si>
    <t>63 mm dia (OD-63 mm &amp; ID-51 mm nominal)</t>
  </si>
  <si>
    <t>M</t>
  </si>
  <si>
    <t>14.15.3</t>
  </si>
  <si>
    <t>120 mm dia (OD-120 mm &amp; ID-103 mm nominal)</t>
  </si>
  <si>
    <t>14.15.4</t>
  </si>
  <si>
    <t>160 mm dia (OD-160 mm &amp; ID-135 mm nominal)</t>
  </si>
  <si>
    <t>Constructing brick masonry chamber for underground C.I. inspection chamber and bends with bricks in cement mortar 1:4 (1 cement : 4 coarse sand) C.I. cover with frame (light duty) , total weight of cover with frame to be not less than 38 kg (weight of cover 23 kg and weight of frame 15 kg), R.C.C. top slab with 1:2:4 mix (1 cement : 2 coarse sand : 4 graded stone aggregate 20 mm nominal size), foundation concrete 1:5:10 (1 cement : 5 coarse sand (Zone III) : 10 graded stone aggregate 40 mm nominal size), inside plastering 12 mm thick with cement mortar 1:3 (1 cement : 3 coarse sand), finished smooth with a floating coat of neat cement on walls and bed concrete etc. complete as per standard design: With common burnt clay F.P.S. (non modular) bricks of class designation 7.5</t>
  </si>
  <si>
    <t>LT KIOSK - OUTDOOR</t>
  </si>
  <si>
    <t>MAIN LT PANEL</t>
  </si>
  <si>
    <t>14.15.2</t>
  </si>
  <si>
    <t>90 mm dia (OD-90 mm &amp; ID-76 mm nominal)</t>
  </si>
  <si>
    <t>14.15.5</t>
  </si>
  <si>
    <t>200 mm dia (OD-200 mm &amp; ID-175 mm nominal)</t>
  </si>
  <si>
    <t xml:space="preserve">Supply, installation, testing and commissioning of gate light pole of  MS pole of 50 mm dia, 600 mm long, of which 300mm above the brick wall and 300mm embeded in brick work along with 16 G, 19 mm, PVC conduit &amp; other necessary accessories like reducer all complete as required. </t>
  </si>
  <si>
    <t>NON SR Item</t>
  </si>
  <si>
    <t>3C X 2.5 Sq.mm</t>
  </si>
  <si>
    <t>63A TPN MCB, 10KA</t>
  </si>
  <si>
    <t>40A TPN MCB, 10KA</t>
  </si>
  <si>
    <t>LT PANELS &amp; DISTRIBUTION BOARDS</t>
  </si>
  <si>
    <t>Supply, installation, testing and commissioning of M.V. panels and switch gears suitable for 415V, 3 phase, 4 wire ,50Hz power distribution system . The panel shall  be free  standing floor mounting type sheet steel enclosed,flush front  with single aluminium bus bars and  separate earth  bus to be provided through out the length  of the  panel. The  incoming and out going feeders breakers, changer over switches, fuses indicating lamps shall be accomadated in a modular multitier arangement.Minimum clearance of 400mm shall be provided from the floor level to the bottom most termination  point adequate size cable alley and bus bar chamber shall be provided, all round the panel and it shall be connected through  solid bus bars. Flexible cable links are not acceptable .</t>
  </si>
  <si>
    <t>4C X 4 sq. mm (22mm)</t>
  </si>
  <si>
    <t>3.5C  X 240 sq. mm (62mm)</t>
  </si>
  <si>
    <t>3.5C  X 185 sq. mm (57mm)</t>
  </si>
  <si>
    <t>4C X 6 sq. mm (25mm)</t>
  </si>
  <si>
    <t>4C X 16 sq. mm (28mm)</t>
  </si>
  <si>
    <t>3C X 6 sq. mm (22mm)</t>
  </si>
  <si>
    <t>Supplying, installation, testing and commissioning of Astronomical time switch of following configuration to be mounted in feeder pillars / Lighting DBs for automatic switching On &amp; OFF of street lights at sun set &amp; sun rise or twilight (Auto ON, Auto OFF, Auto modes) with manual override facility with 12/24 hour display format with suitable battery and indication for relay status i/c programming at site complete as required.</t>
  </si>
  <si>
    <t>15.4.1</t>
  </si>
  <si>
    <t>1 output per phase and suitable for single phase supply</t>
  </si>
  <si>
    <t>R.O</t>
  </si>
  <si>
    <t>2 X 1.5 sq. mm + 1 X 1.5 sq. mm earth wire 20mm dia PVC conduit.</t>
  </si>
  <si>
    <t>2 X 2.5 sq. mm + 1 X 2.5 sq. mm earth wire 20mm dia PVC conduit.</t>
  </si>
  <si>
    <t>2 X 4 sq. mm + 1 X 4 sq. mm earth wire 20mm dia PVC conduit.</t>
  </si>
  <si>
    <t>2 X 6 sq. mm + 1 X 6 sq. mm earth wire 25mm dia PVC conduit.</t>
  </si>
  <si>
    <t>2 X 10 sq. mm + 1 X 6 sq. mm earth wire 32mm dia PVC conduit.</t>
  </si>
  <si>
    <t>4 X 4 sq. mm + 2 X 4 sq. mm earth wire 25mm dia PVC conduit.</t>
  </si>
  <si>
    <t>4 X 6 sq. mm + 2 X 6 sq. mm earth wire 32mm dia PVC conduit.</t>
  </si>
  <si>
    <t>4 X 10 sq. mm + 2 X 6 sq. mm earth wire 38mm dia PVC conduit.</t>
  </si>
  <si>
    <t>4 X 16 sq. mm + 2 X 6 sq. mm earth wire 38mm dia PVC conduit.</t>
  </si>
  <si>
    <t>16A, 2P+E, 1- phase socket with plug top</t>
  </si>
  <si>
    <t xml:space="preserve">16A, 2P + E, 1- phase socket </t>
  </si>
  <si>
    <t xml:space="preserve">16A, 2P + E, 1- phase Plug top </t>
  </si>
  <si>
    <t>16A, 3P+N+E, 3- phase socket with plug top</t>
  </si>
  <si>
    <t xml:space="preserve">16A, 3P + N + E, 3- phase socket </t>
  </si>
  <si>
    <t xml:space="preserve">16A, 3P + N + E, 3- phase Plug top </t>
  </si>
  <si>
    <t>Mtrs</t>
  </si>
  <si>
    <t>SUBJECT : ELECTRICAL WORKS  -  COST ESTIMATE</t>
  </si>
  <si>
    <t>3C X 4 sq. mm (22mm)</t>
  </si>
  <si>
    <t xml:space="preserve"> LT CABLE LAYING</t>
  </si>
  <si>
    <t>Laying of one number XLPE insulated and PVC sheathed / XLPE power cable of 1.1 KV grade of following size direct in ground including excavation, sand cushioning, protective covering and refilling the trench etc as required.</t>
  </si>
  <si>
    <t>Upto 35 sq.mm</t>
  </si>
  <si>
    <t>4C X 10 Sq.mm arm. Al. cable</t>
  </si>
  <si>
    <t>3C X 6 Sq.mm arm. Al. cable</t>
  </si>
  <si>
    <t>3C X 4 Sq.mm arm. Al. cable</t>
  </si>
  <si>
    <t xml:space="preserve">Laying  and fixing of one number XLPE insulated and PVC sheathed / XLPE power cable of 1.1 KV grade following size on cable tray as required. </t>
  </si>
  <si>
    <t>Above 95 sq.mm and upto 185 sq.mm  (clamped with 25/40X3mm MS flat clamp)</t>
  </si>
  <si>
    <t>3.5C X 185 Sq.mm arm. Al. cable</t>
  </si>
  <si>
    <t>3.5C X 150 Sq.mm arm. Al. cable</t>
  </si>
  <si>
    <t>3.5C X 120 Sq.mm arm. Al. cable</t>
  </si>
  <si>
    <t>Above 185 sq.mm and upto 400 sq.mm  (clamped with 40X3mm MS flat clamp)</t>
  </si>
  <si>
    <t>3.5C X 240 Sq.mm arm. Al. cable</t>
  </si>
  <si>
    <t>Above 35 sq. mm and upto 95 sq. mm</t>
  </si>
  <si>
    <t>7.1.2</t>
  </si>
  <si>
    <t>Above 95 sq. mm and upto 185 sq. mm</t>
  </si>
  <si>
    <t>7.1.3</t>
  </si>
  <si>
    <t>Above 185 sq. mm and upto 400 sq. mm</t>
  </si>
  <si>
    <t>7.1.4</t>
  </si>
  <si>
    <t>Laying and fixing of one number PVC insulated and PVC
sheathed / XLPE power cable of 1.1 KV grade of following size
on wall surface as required.</t>
  </si>
  <si>
    <t>Upto 35 sq. mm (clamped with 1mm thick saddle)</t>
  </si>
  <si>
    <t xml:space="preserve"> 7.1.1</t>
  </si>
  <si>
    <t xml:space="preserve"> 7.7.1</t>
  </si>
  <si>
    <t xml:space="preserve"> 7.7.2</t>
  </si>
  <si>
    <t xml:space="preserve"> 7.7.3</t>
  </si>
  <si>
    <t xml:space="preserve"> 7.7.4</t>
  </si>
  <si>
    <t>Above 35 sq. mm and upto 95 sq. mm (clamped with 25x3mm
MS flat clamp)</t>
  </si>
  <si>
    <t>Above 95 sq. mm and upto 185 sq. mm (clamped with
25/40x3mm MS flat clamp)</t>
  </si>
  <si>
    <t>Above 185 sq. mm and upto 400 sq. mm (clamped with
40x3mm MS flat clamp)</t>
  </si>
  <si>
    <t xml:space="preserve"> 7.8.1</t>
  </si>
  <si>
    <t>7.8.3</t>
  </si>
  <si>
    <t>7.8.4</t>
  </si>
  <si>
    <t>3.5C X 35 Sq.mm arm. Al. cable</t>
  </si>
  <si>
    <t>3.5C X 25 Sq.mm arm. Al. cable</t>
  </si>
  <si>
    <t xml:space="preserve">Supply of 1100V grade, XLPE insulated, PVC sheathed, Aluminium / copper conductor, steel armoured / unarmoured cables.  The cable shall be provided with cable identification tags made out of Aluminium strip, engraved with cable size and the routing. (as per TS) </t>
  </si>
  <si>
    <t>4C X 16 Sq.mm arm.  Al. cable</t>
  </si>
  <si>
    <t>4C X 6 Sq.mm arm. Al. cable</t>
  </si>
  <si>
    <t>4C X 4 Sq.mm arm. Al. cable</t>
  </si>
  <si>
    <t>3C X 2.5 Sq.mm arm. Cu .Arm Cable</t>
  </si>
  <si>
    <t>3C X 10 Sq.mm arm. Al. cable</t>
  </si>
  <si>
    <t>NOTE : 1) Surface mounted DB's on walls shall be provided with suitable size frame work and neatly  grouted on to wall and DB shall be fixed on to the frame work using bolts &amp; nuts and other fixing accessories.</t>
  </si>
  <si>
    <t>2) DB's concealed in wall shall include cut of necessary civil works and other fixing accessories.</t>
  </si>
  <si>
    <t>3)The DB's shall be horizontal / vertical type as per configuration of incoming/outgoing feeders.</t>
  </si>
  <si>
    <t>4)The DB's shall be factory made of approved make and necessary available higher size configured DB's shall be used.</t>
  </si>
  <si>
    <t>Supply, installation, testing and commissioning of the following cubicle type with IK 09 protection, 1.2 mm thick CRCA sheet steel of enclosed powder coated with approved shade and partitions to segregate phase with covers, double door, factory made recessed in wall or surface mounted final distribution boards of the following description. All final DB's shall have outgoing with internal wiring brought upto terminal block for external cable connections.</t>
  </si>
  <si>
    <t>4 way (8+12+12) double door MCB DB  7 segment</t>
  </si>
  <si>
    <t>8 way (8+12+24) double door  MCB DB  7 segment</t>
  </si>
  <si>
    <t xml:space="preserve">Civil works </t>
  </si>
  <si>
    <t>Item No. 9.1.30</t>
  </si>
  <si>
    <t>3.5 X 120 sq. mm (45mm)</t>
  </si>
  <si>
    <t>Item No. 9.1.25</t>
  </si>
  <si>
    <t>standard model 900 mm sweep (usha make)</t>
  </si>
  <si>
    <r>
      <t xml:space="preserve">Supply and fixing of surface mounted 1-ph/3- ph combination 3/5 pin industrial type socket housed in </t>
    </r>
    <r>
      <rPr>
        <b/>
        <sz val="10"/>
        <rFont val="Arial Narrow"/>
        <family val="2"/>
      </rPr>
      <t>IP-66/67</t>
    </r>
    <r>
      <rPr>
        <sz val="10"/>
        <rFont val="Arial Narrow"/>
        <family val="2"/>
      </rPr>
      <t xml:space="preserve"> enclosure. The rate shall include providing  of plug top.</t>
    </r>
  </si>
  <si>
    <r>
      <t>Supplying and fixing following rating,</t>
    </r>
    <r>
      <rPr>
        <b/>
        <sz val="10"/>
        <rFont val="Arial Narrow"/>
        <family val="2"/>
      </rPr>
      <t xml:space="preserve"> </t>
    </r>
    <r>
      <rPr>
        <sz val="10"/>
        <rFont val="Arial Narrow"/>
        <family val="2"/>
      </rPr>
      <t>10KA,</t>
    </r>
    <r>
      <rPr>
        <b/>
        <sz val="10"/>
        <rFont val="Arial Narrow"/>
        <family val="2"/>
      </rPr>
      <t xml:space="preserve"> </t>
    </r>
    <r>
      <rPr>
        <sz val="10"/>
        <rFont val="Arial Narrow"/>
        <family val="2"/>
      </rPr>
      <t>240/415 volts, "C" curve, miniature circuit breaker suitable for inductive load of following poles in the existing MCB DB complete with connections, testing and commissioning etc. as required</t>
    </r>
  </si>
  <si>
    <t>All DSR items are inclusive of taxes</t>
  </si>
  <si>
    <r>
      <t>Supplying and fixing following rating, double pole, 240 V, isolator in the existing MCB DB complete with connections, testing and commissioning etc. as required.. -</t>
    </r>
    <r>
      <rPr>
        <b/>
        <sz val="10"/>
        <rFont val="Arial Narrow"/>
        <family val="2"/>
      </rPr>
      <t xml:space="preserve"> 16A</t>
    </r>
  </si>
  <si>
    <t>SDB - BOILER</t>
  </si>
  <si>
    <t>MS CONDUIT</t>
  </si>
  <si>
    <t>DSR-Page No.1,  Item No. 1.3</t>
  </si>
  <si>
    <t xml:space="preserve"> Item No. 1.3.1</t>
  </si>
  <si>
    <t xml:space="preserve">Group A </t>
  </si>
  <si>
    <t xml:space="preserve"> Item No. 1.3.2</t>
  </si>
  <si>
    <t>Group B</t>
  </si>
  <si>
    <t xml:space="preserve"> Item No. 1.3.3</t>
  </si>
  <si>
    <t>Group C</t>
  </si>
  <si>
    <t>DSR-Page No.9,  Item No. 1.54</t>
  </si>
  <si>
    <t xml:space="preserve"> Item No. 1.54.3</t>
  </si>
  <si>
    <t xml:space="preserve">Supply and wiring for circuit mains using flexible, copper 1100V grade, PVC insulated, FRLS wires drawn through 16G mm thick suitable size MS conduit with all necessary accesories like bends, elbows, junction boxes  etc., (The light Circuit mains will be measured in running meters from distribution board upto the first light/switch point or fan or 5A first socket outlet point whichever nearer. then onwards it  will be included  in point  wiring)                </t>
  </si>
  <si>
    <t xml:space="preserve"> Item No. 1.7.2</t>
  </si>
  <si>
    <t>2Nos. 2.5sqmm +1No. 2.5 sqmm copper wires in 20mm dia MS conduit.</t>
  </si>
  <si>
    <t xml:space="preserve"> Item No. 1.7.3</t>
  </si>
  <si>
    <t>2Nos. 4sqmm +1No. 4 sqmm copper wires in 20mm dia MS conduit.</t>
  </si>
  <si>
    <t xml:space="preserve"> Item No. 1.7.8</t>
  </si>
  <si>
    <t>4 X 2.5 sq. mm + 2 X 2.5 sq. mm earth wire 25mm dia PVC conduit.</t>
  </si>
  <si>
    <t xml:space="preserve"> Item No. 1.14.7</t>
  </si>
  <si>
    <t>4 X 2.5sq. mm + 2 X 2.5 sq. mm earth wire</t>
  </si>
  <si>
    <t>TELEPHONE SYSTEM</t>
  </si>
  <si>
    <t>DATA SYSTEM</t>
  </si>
  <si>
    <t>Deposits and supervision charges</t>
  </si>
  <si>
    <t>Item No. 1.24.6</t>
  </si>
  <si>
    <t>Telephone socket outlet</t>
  </si>
  <si>
    <t>Cu ft</t>
  </si>
  <si>
    <t>Supply and laying of sand cushioning for under ground cables laid in existing trench.</t>
  </si>
  <si>
    <t>Mtr</t>
  </si>
  <si>
    <t>Supply and laying of brick protection for under ground cables laid in existing trench.</t>
  </si>
  <si>
    <t>Over head &amp; profit @</t>
  </si>
  <si>
    <t>Erection &amp; commissioning Rate</t>
  </si>
  <si>
    <t>Erection/ Installation Rate</t>
  </si>
  <si>
    <t>Total for supply &amp; erection</t>
  </si>
  <si>
    <t>15% on erection</t>
  </si>
  <si>
    <t>Basic price of Material</t>
  </si>
  <si>
    <t>15% on material</t>
  </si>
  <si>
    <t>Material Rate</t>
  </si>
  <si>
    <t>Wiring for light point/ fan point/ exhaust fan point/ call bell point with 1.5 sq.mm FRLS PVC insulated copper conductor single core cable in surface / recessed steel conduit, with modular switch, modular plate, suitable GI box and earthing the point with 1.5 sq.mm FRLS PVC insulated copper conductor single core cable etc. as required.</t>
  </si>
  <si>
    <t>Wiring for group controlled (looped) light point/fan point/exhaust fan point/ call bell point (without independent switch etc.) with 1.5 sq. mm FRLS PVC insulated copper conductor single core cable in surface/ recessed steel conduit, and earthing the point with 1.5 sq. mm FRLS PVC insulated copper conductor single core cable etc. as required.</t>
  </si>
  <si>
    <t xml:space="preserve">DSR-Page No. 2 , </t>
  </si>
  <si>
    <t>Rate</t>
  </si>
  <si>
    <t>Amount</t>
  </si>
  <si>
    <t>Utility block</t>
  </si>
  <si>
    <t>Supply, installation of IP 65 Weather proof enclosure suitable for following MCB's. The rate shall exclude cost of MCB. The MCB shall be wall mounted using necessary brackets and fixing accessories</t>
  </si>
  <si>
    <t>16A TPN MCB</t>
  </si>
  <si>
    <t>Group C (3.0 mts length) Note: The wiring length for light control, exceeding 3.0 mts, the additional length of wiring shall be measured separately as part of circuit wiring</t>
  </si>
  <si>
    <t>3.5C X 50 Sq.mm arm. Al. cable</t>
  </si>
  <si>
    <t>Above 35 sq. mm and upto 95 sq. mm (clamped with 25x3mm MS
flat clamp)</t>
  </si>
  <si>
    <t>Above 95 sq. mm and upto 185 sq. mm (clamped with 25/40x3mm MS flat clamp)</t>
  </si>
  <si>
    <t>Above 185 sq. mm and upto 400 sq. mm (clamped with 40x3mm MS flat clamp)</t>
  </si>
  <si>
    <t>7.5.1</t>
  </si>
  <si>
    <t>7.5.2</t>
  </si>
  <si>
    <t>7.5.3</t>
  </si>
  <si>
    <t>7.5.4</t>
  </si>
  <si>
    <t>Laying and fixing of one number PVC insulated and PVC sheathed / XLPE power cable of 1.1 KV grade of following size on wall surface as required.</t>
  </si>
  <si>
    <t>Upto 35 sq.mm (clamped with 1mm thick saddle)</t>
  </si>
  <si>
    <t xml:space="preserve"> 7.8.2</t>
  </si>
  <si>
    <t>Item No. 9.1.22</t>
  </si>
  <si>
    <t>3.5C  X 50 sq. mm (35mm)</t>
  </si>
  <si>
    <t>3.5C X 70 Sq.mm arm. Al. cable</t>
  </si>
  <si>
    <t>3.5C X 95 Sq.mm arm. Al. cable</t>
  </si>
  <si>
    <t>Supplying and laying 25 mm X 5 mm copper strip at 0.50 metre
below ground as strip earth electrode, including connection/ terminating with nut, bolt, spring, washer etc. as required. (Jointing
shall be done by overlapping and with 2 sets of brass nut bolt &amp; sprina washer spaced at 50mm)</t>
  </si>
  <si>
    <t>Item No. 9.1.23</t>
  </si>
  <si>
    <t>Item No. 9.1.24</t>
  </si>
  <si>
    <t>Supply and fixing of heavy duty oscillation type propeller fan available with impeller consisting of 3 blades in bracket type, column /wall mounted, 450mm sweep, 1-Phase, of  Havells  make/equivalent.</t>
  </si>
  <si>
    <t>Supply and fixing of 300mm dia. single phase. exhaust fan with necessary angle  iron bracket.</t>
  </si>
  <si>
    <t>20W LED, flame proof Surface Mounted Light Fixture of type EXTN2LT8-16/20 of CG make/equivalent.</t>
  </si>
  <si>
    <t>Excavation of trench of required deep and of required width for laying of cables/ humepipes. The rate shall also include cost of  refilling, the excavated portion and consolidating etc., as required.</t>
  </si>
  <si>
    <t xml:space="preserve"> DSR-Page No.10, item No. 2.3  </t>
  </si>
  <si>
    <t xml:space="preserve">, DSR-Page No.11, item No. 2.4  </t>
  </si>
  <si>
    <t xml:space="preserve"> DSR-Page No.11, item No. 2.5 </t>
  </si>
  <si>
    <t xml:space="preserve"> DSR-Page No.11, item No. 2.10</t>
  </si>
  <si>
    <t>DSR Page No.13, 2.12 (2.12.1)</t>
  </si>
  <si>
    <t>DSR Page No.13, 2.13 (2.13.1)</t>
  </si>
  <si>
    <t>DSR-Page No.12, Item No. 2.16</t>
  </si>
  <si>
    <t>Supplying and fixing single pole blanking plate on the existing MCBDB complete as required.</t>
  </si>
  <si>
    <t>DSR-Page No.11, Item No. 2.11</t>
  </si>
  <si>
    <t>DSR-Page No.45, Item No. 15.4</t>
  </si>
  <si>
    <t>DSR - 2022, CH : 7, Page No. 26  Item No : 7.1</t>
  </si>
  <si>
    <t>DSR - 2022, CH : 7, Page No.27,             Item No : 7.7</t>
  </si>
  <si>
    <t>DSR - 2022, CH : 7, Page No.27,           Item No : 7.8</t>
  </si>
  <si>
    <t xml:space="preserve"> DSR-Page No.29,           ITEM No. 9.1</t>
  </si>
  <si>
    <t xml:space="preserve">Wiring for light point/ fan point/ exhaust fan point/ call bell point with 1.5 sq. mm FRLS PVC insulated copper conductor single core cable in surface / recessed medium class PVC conduit, with modular switch, modular plate, suitable Gl box and earthing the point with 1.5 sq. mm FRLS PVC insulated copper conductor single core cable etc. as required. </t>
  </si>
  <si>
    <t xml:space="preserve">DSR-Page No.2,  Item No. 1.11 </t>
  </si>
  <si>
    <t>DSR-Page No.6, Item No. 1.27</t>
  </si>
  <si>
    <t>DSR-Page No.6, Item No. 1.28</t>
  </si>
  <si>
    <t>DSR-Page No.6, Item No. 1.25</t>
  </si>
  <si>
    <t>DSR-Page No.6, Item No. 1.26</t>
  </si>
  <si>
    <t>DSR-Page No.7,  Item No. 1.38</t>
  </si>
  <si>
    <t xml:space="preserve"> DSR-Page No. 23 Item No. 5.9</t>
  </si>
  <si>
    <t xml:space="preserve"> DSR-Page No. 24 Item No. 5.15</t>
  </si>
  <si>
    <t xml:space="preserve"> DSR-Page No. 24 Item No. 5.18</t>
  </si>
  <si>
    <t xml:space="preserve"> DSR-Page No. 24 Item No. 5.14</t>
  </si>
  <si>
    <t>DSR-Page No.27           Item No. 7.9</t>
  </si>
  <si>
    <t>DSR-Page No.12,         Item No. 2.21</t>
  </si>
  <si>
    <t xml:space="preserve"> DSR-Page No.12,         Item No. 2.22</t>
  </si>
  <si>
    <t>DSR-Page No.43 (14.15)</t>
  </si>
  <si>
    <t>Laying of one number PVC insulated and PVC sheathed / XLPE
power cable of 1.1 KV grade of following size in the existing RCC/HUME/ METAL pipe as required.</t>
  </si>
  <si>
    <t>DSR - 2022, CH : 7, Page No. 26 ,27  Item No : 7.5</t>
  </si>
  <si>
    <t>Supplying and making end termination with brass double compression gland and Aluminium lugs for following size of XLPE insulated and PVC sheathed/XLPE aluminium/copper conductor cable of 1.1 KV grade as required.</t>
  </si>
  <si>
    <t>Supplying and making end termination with brass double compression brass gland and Aluminium lugs for following size of XLPE insulated and PVC sheathed/XLPE aluminium/copper conductor cable of 1.1 KV grade as required.</t>
  </si>
  <si>
    <t xml:space="preserve"> DSR-Page No. 24 Item No. 5.8</t>
  </si>
  <si>
    <t>CENTRAL PUBLIC WORKS DEPARTMENT
DELHI SCHEDULE OF RATES
(E &amp; M) 2022</t>
  </si>
  <si>
    <t>J</t>
  </si>
  <si>
    <t>K</t>
  </si>
  <si>
    <t>way (4 + 12), Double door</t>
  </si>
  <si>
    <t xml:space="preserve"> Item No. 2.5.1 </t>
  </si>
  <si>
    <t>Fire wall, computer, router, printer, TV etc</t>
  </si>
  <si>
    <t>Total Amount</t>
  </si>
  <si>
    <t xml:space="preserve"> Qty</t>
  </si>
  <si>
    <t>A</t>
  </si>
  <si>
    <t>B</t>
  </si>
  <si>
    <t>C</t>
  </si>
  <si>
    <t>D</t>
  </si>
  <si>
    <t>E</t>
  </si>
  <si>
    <t>F</t>
  </si>
  <si>
    <t>G</t>
  </si>
  <si>
    <t>H</t>
  </si>
  <si>
    <t>I</t>
  </si>
  <si>
    <t>DG set</t>
  </si>
  <si>
    <t>A.</t>
  </si>
  <si>
    <t xml:space="preserve">H.T.  DISTRIBUTION SYSTEM </t>
  </si>
  <si>
    <t>HT DISTRIBUTION SYSTEM</t>
  </si>
  <si>
    <t>Supply, erection, testing &amp; commissioning of RCC DP/SP structure as per EB including foundation, painting of structure and materials like GOS, LA's, DOLO fuses, ACSR conductors, insulators, H- frame and other necessary fixing supports and accessories asnecessary fixing supports and accessories as required. Any items not specified but required to be in comply with the latest EB /Electrical Inspectorate requirement shall be included in the cost of DP/SP structure, but excluding fencing, gate, jelly, earthing etc</t>
  </si>
  <si>
    <t>H.T.CABLE</t>
  </si>
  <si>
    <t>DSR SR Sheet No. 28, Item No. 8.1</t>
  </si>
  <si>
    <t>Laying of one number PVC insulated and PVC sheathed / XLPE power cable of 11 KV grade of following size direct in ground including excavation, sand cushioning, protective covering and refilling the trench etc as required.</t>
  </si>
  <si>
    <t>8.1.1</t>
  </si>
  <si>
    <t>95 sq mm 3 Core armoured 11kV (UE0H.T. U.G cable</t>
  </si>
  <si>
    <t>H.T.CABLE END TERMINATIONS</t>
  </si>
  <si>
    <t>Fencing for trafo yard</t>
  </si>
  <si>
    <t>Supply and fixing of fencing alround the transformer yard as per drawing using 10G GI wire of 2000mm high weld mesh / diamond mesh with proper vertical support including concrete foundation &amp; necessary civil works along 2 coats of  zinc oxide paint, all complete as required by EB/CEIG. The rate shall also include cost of 2000 wide gate opening outside. (The inside yard area shall be leveled and spread with 38mm, jelly for a depth of 150 mm).</t>
  </si>
  <si>
    <t>LIASONING CHARGES</t>
  </si>
  <si>
    <t>LS</t>
  </si>
  <si>
    <t xml:space="preserve"> UPS</t>
  </si>
  <si>
    <t>DG SUBSTATION WORKS</t>
  </si>
  <si>
    <t>Rmtr</t>
  </si>
  <si>
    <t>Supply and erection of structural support for exhaust pipe using necessary MS frame work. The sructural support shall be made out of MS frame work using adequate size MS angles. (The vendor shall visit site and quantify the steel requirement and submit the quote along with the GA drgs.</t>
  </si>
  <si>
    <t>Boiler house</t>
  </si>
  <si>
    <t>UPS</t>
  </si>
  <si>
    <t>Trafo &amp; DG set yard (perimeter length including 2 No. gate)</t>
  </si>
  <si>
    <t>(as per drawing No.AKP-GOR/ PECS-2220/EL-SCH-01)</t>
  </si>
  <si>
    <t>Suplly &amp; installation of Weather proof terminal box comprising connectror block suitable to terminate 3C 4.0sqmm Aluminium arm. cable / conduit. The box shall be of Hensel make / equivalent .The box shall be flush mounted in brick/stone wall.The rate shall includes the cost of necessary fixing accessaries as required.</t>
  </si>
  <si>
    <t>LIGHTNING PROTECTION SYSTEM</t>
  </si>
  <si>
    <t xml:space="preserve">                                             TOTAL                </t>
  </si>
  <si>
    <t>3.5C X 300 Sq.mm arm. Al. cable</t>
  </si>
  <si>
    <t>3.5C  X 300 sq. mm (70mm)</t>
  </si>
  <si>
    <t>3.5 X 95 sq. mm (45mm)</t>
  </si>
  <si>
    <t xml:space="preserve">Inside dimensions 750 x 750 mm and 900mm deep for pipe line with one or two inlets :                                                                                   </t>
  </si>
  <si>
    <t>Inside dimensions 600 x 600 mm and 600mm deep for pipe line with three or more inlets :</t>
  </si>
  <si>
    <t>3 core 95 sq. mm</t>
  </si>
  <si>
    <t>Metering yard (perimeter length including 1 No. gate)</t>
  </si>
  <si>
    <t>SMP-KITCHEN</t>
  </si>
  <si>
    <t>4C X 16 Sq.mm arm. Al. cable</t>
  </si>
  <si>
    <t>40A (100mA sensivity 4P RCBO)</t>
  </si>
  <si>
    <t>supplying with fitting and fixing 30/100/300mA sensivity  240V 50HZ DP RCBO  of the following capacity complete with making necessary connection as apporved ,specified and directed by the deptt.</t>
  </si>
  <si>
    <t>supplying with fitting and fixing 30/100/300mA sensivity  415V 50HZ 4P RCBO  of the following capacity complete with making necessary connection as apporved ,specified and directed by the deptt.</t>
  </si>
  <si>
    <t>3.5 X 300 sq. mm (70mm)</t>
  </si>
  <si>
    <t>3.5 X 70 sq. mm (38mm)</t>
  </si>
  <si>
    <t>3.5 X 35 sq. mm (32mm)</t>
  </si>
  <si>
    <t>3.5 X 25 sq. mm (28mm)</t>
  </si>
  <si>
    <t>Supplying with fitting and fixing 30/100/300mA sensivity  240V 50HZ DP RCBO  of the following capacity complete with making necessary connection as apporved ,specified and directed by the deptt.</t>
  </si>
  <si>
    <t>32A (100mA sensivity 4P RCBO)</t>
  </si>
  <si>
    <t>SUBJECT : ELECTRICAL WORKS  -  COST ESTIMATE (UTILITY)</t>
  </si>
  <si>
    <t>SUBJECT : ELECTRICAL WORKS  -  COST ESTIMATE (BOILER HOUSE)</t>
  </si>
  <si>
    <t>SUBJECT :  COST ESTIMATE  FOR DG SUBSTATION WORKS</t>
  </si>
  <si>
    <t>SUBJECT :  COST ESTIMATE  FOR UPS AND BATTERIES</t>
  </si>
  <si>
    <t>TELEPHONE, DATA, CCTV, PA AND FA SYSTEM</t>
  </si>
  <si>
    <t>R.O.</t>
  </si>
  <si>
    <r>
      <t xml:space="preserve">Supply and fixing of surface mounted 1-ph/3- ph interlocked switched socket with SP / TP MCB , 3/5 pin industrial type socket housed in </t>
    </r>
    <r>
      <rPr>
        <b/>
        <sz val="10"/>
        <rFont val="Arial Narrow"/>
        <family val="2"/>
      </rPr>
      <t>IP-66/67</t>
    </r>
    <r>
      <rPr>
        <sz val="10"/>
        <rFont val="Arial Narrow"/>
        <family val="2"/>
      </rPr>
      <t xml:space="preserve"> enclosure. The rate shall include providing  of plug top.</t>
    </r>
  </si>
  <si>
    <t>32A, 3P+N+E, 3- phase socket with plug top</t>
  </si>
  <si>
    <t>4 X 2.5 sq. mm + 2 X 2.5 sq. mm earth wire 25mm dia MS conduit.</t>
  </si>
  <si>
    <t xml:space="preserve"> Item No. 1.7.7</t>
  </si>
  <si>
    <t>4 X 4 sq. mm + 2 X 4 sq. mm earth wire 25mm dia MS conduit.</t>
  </si>
  <si>
    <t xml:space="preserve">32A, 3P + N + E, 3- phase socket </t>
  </si>
  <si>
    <t xml:space="preserve">32A, 3P + N + E, 3- phase Plug top </t>
  </si>
  <si>
    <t>SDB- WET COOKING</t>
  </si>
  <si>
    <t>Electricity board deposits and supervision charges</t>
  </si>
  <si>
    <t>Active and passive components for data and telephone system</t>
  </si>
  <si>
    <t xml:space="preserve">Camera, network switchs, cables </t>
  </si>
  <si>
    <t xml:space="preserve">GST
 (18%) </t>
  </si>
  <si>
    <t>(as per drawing No.AKP-KAKI/ PECS-1903/EL-SCH-01)</t>
  </si>
  <si>
    <t>PUMP  FEEDER PANEL</t>
  </si>
  <si>
    <t>SDB- TERRACE (outdoor type)</t>
  </si>
  <si>
    <t>4C X 6 Sq.mm unarm. Cu .Arm Cable</t>
  </si>
  <si>
    <t>same as above, but with cover and outdoor application</t>
  </si>
  <si>
    <t>50 mm x 50 mm x 1.5 mm</t>
  </si>
  <si>
    <t>100 mm x 50 mm x 1.5 mm</t>
  </si>
  <si>
    <t>300 mm x 50 mm x 1.5 mm</t>
  </si>
  <si>
    <t>160.0 kVA</t>
  </si>
  <si>
    <t xml:space="preserve">Professional Charges towards incidental expenses for obtaining approval from CEIG, UPPCL and NOC from  pollution control board for installation of 1no. 160.0 kVA DG sets.    </t>
  </si>
  <si>
    <t>External works &amp; Kitchen block</t>
  </si>
  <si>
    <t>R.o</t>
  </si>
  <si>
    <t>Liasoning charges for obtaining 112 kVA power on HT supply. The rate shall include all incidential expenses towards filling application,getting feasibility report, estimate, power sanction from Andrapradesh State EB and energising of power. Also the rate shall include liasioning charges for obtaining approval from CEIG for entire installation</t>
  </si>
  <si>
    <t xml:space="preserve">PROJECT : PROPOSED 25 KITCHEN FACILITY  AT KAKINADA, ANDRA PRADESH. </t>
  </si>
  <si>
    <t>SUBJECT :  COST ESTIMATE FOR MAIN KITCHEN &amp;  EXTERNAL ELECTRICAL  WORKS</t>
  </si>
  <si>
    <t xml:space="preserve">SUBJECT :  COST ESTIMATE  FOR SERVO CONTROLLED VOLTAGE STABILIZER </t>
  </si>
  <si>
    <t>Supply, installation, testing  of  160 KVA, Dry type, Servo Controlled Voltage Stabilizer with 3 Phase Input, 3 Phase Output and nutral totally enclosed type with bypass switch. (Range – 340 VAC to 460 VAC.). The Servo stabiliser shall comply with the technical specifications.</t>
  </si>
  <si>
    <t xml:space="preserve">SERVO CONTROLLED VOLTAGE STABILIZER </t>
  </si>
  <si>
    <t>Supplying, installation, testing and commissioning  of following light &amp; fan fixtures with necessary fixing accessories as required.</t>
  </si>
  <si>
    <t>Supply, Transportation, Installation, testing and Commissioning of 11/0.433 KV TRANSFORMER with all test reports. The Transformer shall be designed and manufactured as per Energy Efficiency Level - 2 at basic Insulation level conforming to ISS 2026 (Part- I to Part - II) with latest ammended and as per IS 1180 Part-I : 2014 latest ammended, OCTC with initial filling of oil as per IS 335-1993. The basic details of the Transformer are as under. Makes : As per list of recommended brands as category I.</t>
  </si>
  <si>
    <t>Supply, Transportation, Installation and Commissioning of 11 KV, 630A, 25 KA Outdoor type Load Break Switch as detailed below with suitable CC foundation and 2 Nos GI pipe earthing with brick masonry chambers etc., complete for finished item of work.
Makes: As per list of recommended brands.
a) Load break switch: 11KV,630A, 25 KA with fuse trip, earth switch, manually operated spring charged mechanism with 2 no + 2 NC.
b) HT HRC fuse upto 63A - 3 nos.
c) Bus bar connection.
d) Indication lamps.
e) Manual trip Push button.</t>
  </si>
  <si>
    <t>APSR ELEC- 6.3.5   Sheet No. 156, 157</t>
  </si>
  <si>
    <t>APSR ELEC-
6.3.1a                Sheet No. 152</t>
  </si>
  <si>
    <t>APSR ELEC-
6.3.1                Sheet No. 152</t>
  </si>
  <si>
    <t>Supply, Installation, Testing &amp; Commissioning of HT metering cubical panel as approved By DISCOMs fabricated out of 14 SWG CRCA sheet steel in two compartment &amp; MS angle of size 60mmX6mm having provision for Following:
Makes: As per list of recommended brands.                                (i) Provision for fixing Tri-vector Meter (To be supplied by DISCOMs)                                                                                                                                                                   (ii) Provision for fixing of combined CT PT Set (To be supplied by
DISCOMs)                                                                               (iii)TT Block                                                                                (iv) 6mm Bakelite sheet on all sides.</t>
  </si>
  <si>
    <t>Supply and Transportation of XLPE insulated IS:7098/II/85 H.T. cable for working voltage 11 KV Earthed with Stranded Compacted Circular Aluminium Conductor Screened with Extruded Semi-conducting compound, XLPE Insulated Screened with extruded semi-conducting compound in combination with Copper Tape, cores laid up, inner sheath of Thermoplastic tape, galvanized flat steel strip armoured and overall Extruded PVC Type ST- 2 Outer Sheathed cable etc., complete.
Makes: As per list of recommended brands.</t>
  </si>
  <si>
    <t>3C X 95 Sq mm</t>
  </si>
  <si>
    <t>APSR ELEC-
4.1.4               Sheet No. 81,82</t>
  </si>
  <si>
    <t>APSR ELEC-
4.1.8            Sheet No. 86</t>
  </si>
  <si>
    <t xml:space="preserve">3C 95 Sq mm - Indoor </t>
  </si>
  <si>
    <t>3C 95 Sq mm -outdoor</t>
  </si>
  <si>
    <t>6 way (8+12+18) double door MCB DB  7 segment</t>
  </si>
  <si>
    <t>Supply and Making heat shrinkable type indoor /outdoor/straight through terminations/ joint kit of approved make suitable for XLPE insulated 11 KV cable, with required components, preparation of cable ends, testing etc. as required of following sizes.</t>
  </si>
  <si>
    <t>Supply and transportation of following XLPE insulated, 1100V grade armoured aluminum cable as per specification confirming to IS:7098 (Part - I)./1554-I</t>
  </si>
  <si>
    <t>APSR ELEC-
4.1.1    Sheet No. 78,79</t>
  </si>
  <si>
    <t>Supply, transportation &amp; installation of following sizes of Hot Dipped Galvanized Iron ladder type cable trays with rungs at span of 250 mm including horizontal and vertical bends, reducers tees, cross members and other accessories as required and duly suspended from the
ceiling/wall with suspenders and etc., complete</t>
  </si>
  <si>
    <t>APSR ELEC-
4.2.2    Sheet No. 91</t>
  </si>
  <si>
    <t>300mm width x 50mm height x 2.0 mm thick</t>
  </si>
  <si>
    <t>600mm width x 75mm height x 2.0 mm thick</t>
  </si>
  <si>
    <t>150mm width x 50mm height x 2.0 mm thick</t>
  </si>
  <si>
    <t>Supply, transportation &amp; installation of following sizes of Hot Dipped Galvanized Iron perforated cable trays without cover, including horizontal and vertical bends, reducers tees, cross members and other accessories as required and duly suspended from the ceiling/Wall with suspenders etc., complete.</t>
  </si>
  <si>
    <t xml:space="preserve">100 mm  x 50mm X 1.6mm with cover  </t>
  </si>
  <si>
    <t xml:space="preserve">150 mm  x 50mm X 1.6mm with cover  </t>
  </si>
  <si>
    <t xml:space="preserve">300 mm  x 50mm X 1.6mm with cover  </t>
  </si>
  <si>
    <t xml:space="preserve">450 mm  x 50mm X 2.0mm with cover  </t>
  </si>
  <si>
    <t xml:space="preserve">600 mm  x 50mm X 2.0mm with cover  </t>
  </si>
  <si>
    <t xml:space="preserve">Supply and fixing of hot dip galvanized, black powder coated perforated Cable tray  with cover, suitable for outdoor application, horizontal &amp; vertical bends, reducers, Tee's, cross over , suitable supports and brackets and other accessories as required confirming to IEC-61537. The Tray shall be galvanized for corrosion protection confirming to DIN EN 10346 / ISO 1461 .The trays should be tested for a max. safe working load of 150 Kgs with a span distance of 1.5 meters and the deflection should be within the limits as per standard. </t>
  </si>
  <si>
    <t>APSR ELEC-
4.2.1    Sheet No. 90</t>
  </si>
  <si>
    <t>APSR ELEC-
5.1.3    Sheet No. 93</t>
  </si>
  <si>
    <t>Providing earth electrode of low carbon steel rod, UL listed of 17.2 mm dia, 3 Mtr long, coated with copper of 254 microns thickness, CPRI tested for short time current withstand test of 25 kA, coating thickness, environmental test (Salt Mist Test), Bend test, Tensile strength, Yield / tensile ratio, Electrical Resistivity test, complete with clamps and 2 bags of (Earth plus ULTRA /TIRUMALA) high grade earthing compound IEC 62561-7 complaint Eco-friendly, Maintenance free, anti-corrosive, lead-free, super conductive, mineral based high-grade earthing
compound, to enhance soil conductivity. With resistance &lt;0.20 ohms-meter, should be leach proof &amp; Sulphur free complete with earth inspection chamber of dimensions: width: 320 mm x 320 mm, Height : 192 mm, weight : 30 Kgs, Load bearing capacity : 5000 Kgs</t>
  </si>
  <si>
    <t>Fabrication, Transportation and supply of hot-dip galvanized Octagonal Pole with BSEN - 10025 grade S 355 JO steel plate for shaft, IS 2062 for base plate with hinged door opening arrangement, including the supply of suitable boards with bakelite sheet as per IS specification suitable to withstand the wind speed of 180 KMPH for 7.5 Mtrs height Pole having dimensions Bottom 130 mm,. Top 70mm with 3mm thick, base plate 220 x 220 x 12mm and 4 Nos of M20 x 700 long 'J' bolts along with template. Makes: As per list of recommended brands.</t>
  </si>
  <si>
    <t>APSR ELEC-
6.1.4   Sheet No. 137</t>
  </si>
  <si>
    <t>Fabrication, Transportation and supply of hot-dip galvanized Octogonal Pole with BSEN - 10025 grade S 355 JO steel plate for shaft, IS 2062 for base plate with Hinged door opening arrangement, including the supply of suitable boards with bakelite sheet as per IS specification suitable to withstand the wind speed of 180 KMPH for 9 Mtrs height Pole having dimensions Bottom 155 mm,. Top 70mm with 3mm thick, base plate 260 x 260 x 16mm and 4 Nos of M24 x 750 long 'J' bolts along with template. Makes: As per list of recommended brands.</t>
  </si>
  <si>
    <t>APSR ELEC-
6.1.5   Sheet No. 137, 138</t>
  </si>
  <si>
    <t>Fabrication, Transportation and supply of 1.0 Mtr Length Single Arm Bracket made with MS galvanized 40mm / 50mm dia Pipe. Makes: As per list of recommended brands.</t>
  </si>
  <si>
    <t>Fabrication, Transportation and supply of 1 Mtr length Double Arm Bracket made with MS galvanized 40mm / 50mm dia Pipe. Makes: As per list of recommended brands.</t>
  </si>
  <si>
    <t>APSR ELEC-
6.1.31  Sheet No.  144</t>
  </si>
  <si>
    <t>APSR ELEC-
6.1.32  Sheet No. 144</t>
  </si>
  <si>
    <t>APSR ELEC-
6.1.11   Sheet No.  139</t>
  </si>
  <si>
    <t>APSR ELEC-
6.1.12   Sheet No.  140</t>
  </si>
  <si>
    <t>APSR ELEC-
7.1.3   Sheet No.  176</t>
  </si>
  <si>
    <t>Supply installation testing and commissioning of 1no of Cat6 Tool less built-in crimping mechanism Information Outlet with Dust Cover Exceed ANSI/ TIA-568-C.2 and ISO/IEC 11801 standards with 1module face plate for Category 6 component performance &amp; Compatible to T568A, T568B wiring pattern and UL-940V0 Rated Plastic &amp;RoHS Compliant
Makes: As per list of recommended brands.</t>
  </si>
  <si>
    <t>APSR ELEC-
8.4.28   Sheet No.  210</t>
  </si>
  <si>
    <t>APSR ELEC-
8.4.27  Sheet No.  209</t>
  </si>
  <si>
    <t>First Aid box 18" x 12" x 8"</t>
  </si>
  <si>
    <t>APSR ELEC-
8.1.32   Sheet No.  205</t>
  </si>
  <si>
    <t>APSR ELEC-
8.1.33   Sheet No.  205</t>
  </si>
  <si>
    <t>11 KV/ 22 KV Hand gloves</t>
  </si>
  <si>
    <t>APSR ELEC-
8.2.7 Sheet No.  206</t>
  </si>
  <si>
    <t>APSR ELEC-
10.1.1 Sheet No.  258</t>
  </si>
  <si>
    <t>160 kVA at 0.8 pf 415V 50Hz 3-Ø</t>
  </si>
  <si>
    <t>APSR ELEC-
10.1.2 Sheet No.  260</t>
  </si>
  <si>
    <t>c</t>
  </si>
  <si>
    <t>160 kVA</t>
  </si>
  <si>
    <t>APSR ELEC-
11.1.9 Sheet No.  263</t>
  </si>
  <si>
    <t>APSR ELEC-
11.1.3 Sheet No.  262</t>
  </si>
  <si>
    <t>APSR ELEC-
10.1.4 Sheet No.  261</t>
  </si>
  <si>
    <t>APSR ELEC-
11.1.7 Sheet No.  263</t>
  </si>
  <si>
    <t>APSR ELEC-
5.1.11    Sheet No. 93</t>
  </si>
  <si>
    <t>APSR ELEC-
5.1.8    Sheet No. 93</t>
  </si>
  <si>
    <t>1. Quantity : 1
2. Rated KVA: 160.KVA
3. Service &amp; Location: Continuous Outdoor
Distribution Transformer
4. Mounting: Plinth.
5. Wound: Copper Double wound
6. Type: Core type oil immersed
7. Cooling: ONAN
8. Temp Rise: 40⁰C in oil, 45⁰C by resistance
9. Vector Group: Dyn 11
10. Primary Connection: Delta
11. Nominal Voltage / Current: _
12. Highest system Voltage: 12000V
13. Primary Frequency :50 HZ +/- 3%
14. Number of Phases: 3
15. Primary wires: 3
16. Secondary connection: Star                                      17. Secondary Volts / Current : 433V
18. Secondary phases: 3
19. Secondary wires: 4
20. Taps on primary winding for primary voltage variation: +5%  to - 10% in steps of 2.5% of 7 position (6 Steps) 
21. Terminal arrangement.
a. HV: HT terminal box as per the site condition.
b. LV: Cable box suitable to receive ----------
--Sq.mm XLPE cable
22. LV: One separate terminal for earthing.
23. Total Losses at 50% Loading [Watts] [Max] --- as
per IS
24. Total Losses at 100% Loading [Watts] [Max]---
as per IS
25.Percentage Impedance at 75 deg. C at -----as
per IS
26. No Load current: Less than 2% of full load
current.
27. Standard Fittings &amp; Accessories.
a. Rating and terminal marking plate: One
b. Lifting Lugs: Two
c. Off-circuit tap switch: One.
d. Earthing Terminals : Two
e. Radiators (Attachable): Adequate
f. Explosion vent with Diaphragm : One
g. Conservator with Drain plug: one
h. Oil filling hole with cap :One
i. Oil level indicator: One
j. Dehydrating Silica gel Breather: One
k. Terminal Arrangement: HV With Terminal Box
l. Terminal Arrangement: LV Cable Box
m. Separate Neutral Bushing : One
n. Drain cum filter valve with blanking plate: One
o. Air release device: One
p. Thermometer Pocket: One
q. Four: Unidirectional flat rollers
r. One :10Cm dial thermometer (Rigid stem type)</t>
  </si>
  <si>
    <t>Supply of 48" (1200mm) Sweep star rated Ceiling Fan, with double ball bearings, air delivery more than 200 cubic meter/min, but without Regulator. Makes: As per list of recommended brands.</t>
  </si>
  <si>
    <t>Supply of 12" (300mm) Light duty exhaust fan with metallic blades and wire guard etc complete. Makes: As per list of recommended brands.</t>
  </si>
  <si>
    <t>Supply of 18" (450mm) Wall mounting / Pedestal Air Circulators. Makes: As per list of recommended brands.</t>
  </si>
  <si>
    <t>Foundation and erection charges with special T&amp;P, for 7.50 Mtrs long Octagonal /Conical pole duly erecting on base plate duly providing 4 Nos foundation bolts with nuts with providing of 0.45Mtr x 0.45Mtrs x1.20 Mtr size M20 cc work vibrated concreting mixing with necessary steel (10kgs) reinforcement and curing for 7 days as directed by the field engineers during execution including excavation of Earth/BT all labour charges and cost and conveyance of materials etc., complete.</t>
  </si>
  <si>
    <t>Foundation and erection charges with special T&amp;P, for 9.00Mtrs / 10Mtrs long Octagonal / Conical pole duly erecting on base plate duly providing 4 Nos foundation bolts with nuts with providing of 0.60Mtr x 0.60Mtrs x 1.40 Mtr size M20 cc work vibrated concreting mixing with necessary steel (15kgs) reinforcement and curing for 7 days as directed by the field engineers during execution including excavation of Earth/BT all labour charges and
cost and conveyance of materials etc., complete.</t>
  </si>
  <si>
    <t>Supply of round bottom G.I sheet bucket of 9 Ltrs. Capacity as per IS:2546 made out of 24-gauge GI sheet with extra handle at bottom duly painted inside and red outside with printed with FIRE Mark for stand and hook and filled with sand and arranged to existing stand or hook.</t>
  </si>
  <si>
    <t>Providing floor mounting stand for keeping 4No of fire bucket 1500mm length, 900mm height made out of 40x40x6mm angle iron welded with 4 hooks and duly painted with one coat of red lead and two coats of enamel paint.</t>
  </si>
  <si>
    <t>Shock instruction chart in English / Hindi / Telugu duly framed with front glass</t>
  </si>
  <si>
    <t>Supply Installation Testing And commissioning of DG Set complete with 1500 RPM Diesel Engine of suitable BHP &amp; AC Brush less SPDP Alternator mounted on a common base Frame &amp; coupled through a flexible coupling or close coupled. Alternator: It shall be self-regulated, self-excited and confirms to IS: 13364/1992 or latest version with regulation of +5% from No load to full load, IP23, with standard Alternator Protection (over voltage, over speed &amp; under voltage). Diesel Engine: It shall have residential silencer, up to 10 M exhaust piping, electronic /  Mechanical governor, Manual &amp; electric Start, Batteries, Fuel tank &amp; piping, control panel (16 G) with SPN(For 5 KVA)/TPN MCCB of required rating (25/36/50 KA) with PLC based Engine controller supplied by OEM, Ammeter, Voltmeter, Frequency Meter or Multi-function meter, Energy Meter &amp; Hour Meter, Engine instruments panel, AVM and Automatic Voltage Regulator. The diesel engine shall be capable of providing 10% overload for 1 Hr for every 11 Hrs of continuous running at full load. The DG set shall be supplied with initial filling of fuel, lube oil, coolant oil as per OEM specifications and shall be tested at site. Acoustic Enclosure: Weatherproof, powder coated  coustic enclosure for DG set for sound attenuation fabricated from 1.6 mm CRCA sheet steel (structure) with side wall fabricated from 1.6 mm CRCA sheet and filled with foam as per CPCB norms latest amendments &amp; IS 8183. The doors are fabricated from 1.6 mm CRCA sheet packed with acoustic material, floor of MS chequered plate 5.0 mm thick, all doors/ opening are sealed with neoprene/ EPDN gaskets.</t>
  </si>
  <si>
    <t xml:space="preserve"> The DG Set shall be maintained for two years after commissioning by the supplier including regular servicing, cost of consumables etc complete as specified by the OEM along with warranty for two years.The enclosure has built in fuel tank, residential silencer (isolated from main DG chamber) with protection and tripping of DG set against temperature of more than 50 °C. All controls for operation of DG set are from outside the enclosure with DG control panel having processor based genset monitoring and control system MCCB/ACB Ammeter, voltmeter, PF meter, frequency meter, KWH meter, Ind. Lamps etc. mounted inside enclosure, visible and accessible from outside. The enclosure should be suitable for following capacity DG sets and alternator. Noise level is less than 75 db (A) at a distance of 1 Mtrs as per CPCB-II norms, complete in all respect of following capacity:</t>
  </si>
  <si>
    <t>Supply Installation Testing and Commissioning of AUTO MAINS FAILURE (AMF) Panel with IP 52 protection, fabricated from CRCA sheet steel 2mmThick , Powder coated finish , Engine START &amp; STOP commands, control RELAYS, selector switches for Ammeter &amp; Voltmeter, Ammeter &amp; Voltmeter ,4pole MCCBs for EB Supply and DG Supply of required rating and breaking capacity, automatic battery charger(External charger for DG) Control &amp; Power Contactors, Timers, Electronic Hooter ,Visual &amp; Alarm indication for faults, UPS, operator interface panel complete in all respect suitable for following capacity DG sets:</t>
  </si>
  <si>
    <t>Supply and fixing of Thermal Insulation With Rock/Glass Wool with Aluminum cladding (Density - 96 Kg/m3 thickness -50mm) for Exhaust pipe</t>
  </si>
  <si>
    <t>Supply installation Testing and commissioning of 10.0KVA on line UPS system as per IEC 62040-I (Safety), IEC 62040-3 (Performance) for critical IT solutions, fully digital IGBT Converter and Inverter, SCR rectifier with Internal /External isolation transformer from DC to AC, PWM, pure sine wave output, double conversion, output pf 0.8, with
paralleling facility, standard communication features/options auto and manual static by pass switch three phase input / Three phase output. acoustic level shall be less than 58dB at 1 mtr distance. Makes: As per list of recommended brands.</t>
  </si>
  <si>
    <t>Supply and fixing of 12V 26 AH SMF battery with 3 years warranty, including wire leads, connections etc complete.
Makes: As per list of recommended brands.</t>
  </si>
  <si>
    <t>Supply and providing of battery rack upto 11 to 20  batteries (26 AH)</t>
  </si>
  <si>
    <t>22. LV: One separate terminal for earthing.
23. Total Losses at 50% Loading [Watts] [Max] --- as
per IS
24. Total Losses at 100% Loading [Watts] [Max]---
as per IS
25.Percentage Impedance at 75 deg. C at -----as
per IS
26. No Load current: Less than 2% of full load
current.
27. Standard Fittings &amp; Accessories.
a. Rating and terminal marking plate: One
b. Lifting Lugs: Two
c. Off-circuit tap switch: One.
d. Earthing Terminals : Two
e. Radiators (Attachable): Adequate
f. Explosion vent with Diaphragm : One
g. Conservator with Drain plug: one
h. Oil filling hole with cap :One
i. Oil level indicator: One
j. Dehydrating Silica gel Breather: One
k. Terminal Arrangement: HV With Terminal Box
l. Terminal Arrangement: LV Cable Box
m. Separate Neutral Bushing : One
n. Drain cum filter valve with blanking plate: One
o. Air release device: One
p. Thermometer Pocket: One
q. Four: Unidirectional flat rollers
r. One :10Cm dial thermometer (Rigid stem type)</t>
  </si>
  <si>
    <t>Supply, transportation &amp; installation of following sizes of Hot Dipped Galvanized Iron ladder type cable trays with rungs at span of 250 mm including horizontal and vertical bends, reducers tees, cross members and other accessories as required and duly suspended from the ceiling/wall with suspenders and etc., complete</t>
  </si>
  <si>
    <t>Discount</t>
  </si>
  <si>
    <t>Material Rate after discount</t>
  </si>
  <si>
    <t>CPWD SR-2021</t>
  </si>
  <si>
    <t>CPWD SR-2021- 445/19.30.3.1</t>
  </si>
  <si>
    <t>CPWD SR-2021- 444/19.30.2.1</t>
  </si>
  <si>
    <t>CPWD SR-2021- 227/10.25.2</t>
  </si>
  <si>
    <t xml:space="preserve">40 W LED ceiling / wall mounted  light  fixture of type LBLN-36-C-AL-V2 of Orient make/equivalent. </t>
  </si>
  <si>
    <t xml:space="preserve">20  W LED ceiling / wall mounted  light  fixture of type LBLN-20-C-SQ-AL of Orient make/equivalent. </t>
  </si>
  <si>
    <t xml:space="preserve">6 W LED Surface Mounted Light Fixture of typeLDSER-06-C-V1  Orient make/equivalent. </t>
  </si>
  <si>
    <t xml:space="preserve">12 W LED Surface Mounted Light Fixture of type LDSER-12-C-V1of Orient make/equivalent. </t>
  </si>
  <si>
    <t xml:space="preserve">18 W LED Surface Mounted Light Fixture of typeLDSER-18-C-V1 of Orient make/equivalent. </t>
  </si>
  <si>
    <t xml:space="preserve">Supply, installation, erection, testing and commissioning of street light, 45W LED light fixture of type LSFT-045-C of make Orient /equivalent. The light fixture shall be mounted on existing pole . The rate shall include the cost of necessary fixing accessories all complete as required. </t>
  </si>
  <si>
    <t xml:space="preserve">Supply, installation, erection, testing and commissioning of street light, 60W LED light fixture of typeLSFT-060-C of make Orient/equivalent. The light fixture shall be mounted on existing pole . The rate shall include the cost of necessary fixing accessories all complete as required. </t>
  </si>
  <si>
    <t xml:space="preserve">Supply, installation, erection, testing and commissioning of Flood light, 70W LED light fixture of type LFSMU-070-C of make Orient /equivalent. The light fixture shall be mounted on existing pole . The rate shall include the cost of necessary fixing accessories all complete as required. </t>
  </si>
  <si>
    <t xml:space="preserve">Supply, installation, erection, testing and commissioning of Flood light, 120W LED light fixture of type LFSMU-120-C of make Orient /equivalent. The light fixture shall be mounted on existing pole . The rate shall include the cost of necessary fixing accessories all complete as required. </t>
  </si>
  <si>
    <t>Supply, installation, erection, testing and commissioning of 10W LED, bulk head light fixture of type 10W LED, bulk head light fixture of type LIBHP-10-C-V1 of make Orient /equivalent.</t>
  </si>
  <si>
    <t>Supply, installation, erection, testing and commissioning of 1 x 20 W LED, gate  light fixture of typeLLAS-20-C of Orient make/equivalent.</t>
  </si>
  <si>
    <t xml:space="preserve">10 W LED ceiling / wall  Mounted Light Fixture of type LBLN-10-C-SQ of Orient make/equivalent. </t>
  </si>
  <si>
    <t xml:space="preserve">40 W LED  IP-65 Tube Light  fixture of type  LIVP-36-C of Orient make/equivalent. </t>
  </si>
  <si>
    <t xml:space="preserve"> 40 W LED IP-65  Light  fixture of type LWKTP-40-C  of Orient make/equivalent. </t>
  </si>
  <si>
    <t xml:space="preserve">12 W LED Recess Mounted Light Fixture of type LDRER-12-C-V1 of Orient make/equivalent. </t>
  </si>
  <si>
    <t xml:space="preserve">6W LED Recess Mounted Light Fixture of type  LDRER-06-C-V1 of Orient make/equivalent. </t>
  </si>
  <si>
    <t xml:space="preserve">18W LED Recess Mounted Light Fixture of type LDRER-18-C-V1 of Orient make/equivalent. </t>
  </si>
  <si>
    <t xml:space="preserve">36W LED, 2 X 2 recess Mounted Light Fixture of type LTRAQ-36-C-V0 of Orient make/equivalent. </t>
  </si>
  <si>
    <t xml:space="preserve">80W LED, IP65 Industrial, High bay light fixture of type LHVXS-080-C-V1 of Orient make/equivalent.  </t>
  </si>
  <si>
    <t xml:space="preserve">100W LED, IP65 Industrial, High bay light fixture of type LHVXS-100-C-V1 of Orient make/equivalent.  </t>
  </si>
  <si>
    <t xml:space="preserve">120W LED, IP65 Industrial, High bay light fixture of type LHVXS-120-C-V1 of Orient make/equivalent. </t>
  </si>
  <si>
    <t xml:space="preserve">10W LED, bulk head light fixture of type LIBHP-10-C-V1 of Orient make/equivalent. </t>
  </si>
  <si>
    <t>-</t>
  </si>
  <si>
    <t>APSR ELEC-
6.6.11 Sheet No.  171</t>
  </si>
  <si>
    <t>each</t>
  </si>
  <si>
    <t>APSR ELEC-
6.6.12 Sheet No.  171</t>
  </si>
  <si>
    <t>APSR ELEC-
6.6.8 Sheet No.  171</t>
  </si>
  <si>
    <t>APSR ELEC-
6.6.9 Sheet No.  171</t>
  </si>
  <si>
    <t>APSR ELEC-
6.6.16 Sheet No.  172</t>
  </si>
  <si>
    <t>APSR ELEC-
6.7.1 Sheet No.  172</t>
  </si>
  <si>
    <t>Supply, installation, testing and commissioning of Fang Fix Junior system - Inclusive of Al interception rod of 1Mtr length (10mm dia), Quick mounting of the interception rod in the base using plug technology</t>
  </si>
  <si>
    <t>Supply, installation, testing and commissioning of cross universal connector: For T and cross connection, to route vertical down conductor /mesh formation made of hot dipped galvanized iron with necessary screws etc as required. Installed with 4 hexagonal bolts M8*25 with M8 hexagonal nuts</t>
  </si>
  <si>
    <t>Supply, installation, testing and commissioning of 8 mm Aluminum Round Conductor complete as per requirements of DIN EN 50164-2 (VDE 0185 part 202) &amp; VDE 0185-305 (IS/IEC 62305)</t>
  </si>
  <si>
    <t>Supply, installation, testing and commissioning of Roof conductor holder for parapet- Polyamide Conductor holder: With M8 female thread or diameter 7mm, M8 Screw to connect the conductor holder. Weather and temperature resistant from -35 to +90 degree Celsius tested. Conductor holder @ 1 meter distance</t>
  </si>
  <si>
    <t>Supply, installation, testing and commissioning of Test Joint (Folding Clamp) suitable to connect 8mm round conductor and max by 30x3 mm GI strip as specified in drawing and directed by Engineer</t>
  </si>
  <si>
    <r>
      <t>SERVO CONTROLLED VOLTAGE STABILIZER</t>
    </r>
    <r>
      <rPr>
        <b/>
        <u/>
        <sz val="11"/>
        <rFont val="Calibri"/>
        <family val="2"/>
        <scheme val="minor"/>
      </rPr>
      <t xml:space="preserve"> </t>
    </r>
  </si>
  <si>
    <t>Cartage@</t>
  </si>
  <si>
    <t>SUBJECT : ELECTRICAL &amp; LOW CURRENT  WORKS  -  RATE ANALYSIS (DSR ITEMS)</t>
  </si>
  <si>
    <t>SUBJECT : ELECTRICAL &amp; LOW CURRENT  WORKS  -  RATE ANALYSIS (NON SR ITEMS)</t>
  </si>
  <si>
    <t>SUBJECT : ELECTRICAL &amp; LOW CURRENT  WORKS  -  RATE ANALYSIS (AP SR ITEMS</t>
  </si>
  <si>
    <t xml:space="preserve">Remarks </t>
  </si>
  <si>
    <t>Refer Quotation Folder&gt;Electrical &gt; Price List &amp; Quote&gt;Quotation&gt; Line Item A1.0</t>
  </si>
  <si>
    <t>Refer Quotation Folder&gt;Electrical &gt; Price List &amp; Quote&gt;Quotation&gt; Line Item A2.0 (a)</t>
  </si>
  <si>
    <t>Refer Quotation Folder&gt;Electrical &gt; Price List &amp; Quote&gt;Quotation&gt; Line Item B (1.1)</t>
  </si>
  <si>
    <t>Refer Quotation Folder&gt;Electrical &gt; Price List &amp; Quote&gt;Quotation&gt; Line Item B (1.2)</t>
  </si>
  <si>
    <t>Refer Quotation Folder&gt;Electrical &gt; Price List &amp; Quote&gt;Quotation&gt; Line Item B (1.3)</t>
  </si>
  <si>
    <t>Refer Quotation Folder&gt;Electrical &gt; Price List &amp; Quote&gt;Quotation&gt; Line Item B (1.4)</t>
  </si>
  <si>
    <t>Refer Quotation Folder&gt;Electrical &gt; Price List &amp; Quote&gt;Quotation&gt; Line Item B (1.5)</t>
  </si>
  <si>
    <t>Refer Quotation Folder&gt;Electrical &gt; Price List &amp; Quote&gt;Quotation&gt; Line Item B (1.6)</t>
  </si>
  <si>
    <t>Refer Quotation Folder&gt;Electrical &gt; Price List &amp; Quote&gt;Quotation&gt; Line Item B (1.7)</t>
  </si>
  <si>
    <t>Refer Quotation Folder&gt;Electrical &gt; Price List &amp; Quote&gt;MCB,RCBO&gt; Page 1 (4Way)</t>
  </si>
  <si>
    <t>Refer Quotation Folder&gt;Electrical &gt; Price List &amp; Quote&gt;MCB,RCBO&gt; Page 1 (6Way)</t>
  </si>
  <si>
    <t>Refer Quotation Folder&gt;Electrical &gt; Price List &amp; Quote&gt;MCB,RCBO&gt; Page 1 (8Way)</t>
  </si>
  <si>
    <t>Refer Quotation Folder&gt;Electrical &gt; Price List &amp; Quote&gt;MCB,RCBO&gt; Page 1 (RCBO-4line item)</t>
  </si>
  <si>
    <t>Refer Quotation Folder&gt;Electrical &gt; Price List &amp; Quote&gt;MCB,RCBO&gt; Page 1 (RCBO-5-line item)</t>
  </si>
  <si>
    <t>Refer Quotation Folder&gt;Electrical &gt; Price List &amp; Quote&gt;MCB,RCBO&gt; Page 2 (RCBO-5line item)</t>
  </si>
  <si>
    <t>Refer Quotation Folder&gt;Electrical &gt; Price List &amp; Quote&gt;MCB,RCBO&gt; Page 2 (RCBO- 6line item)</t>
  </si>
  <si>
    <t>Refer Quotation Folder&gt;Electrical &gt; Price List &amp; Quote&gt;MCB,RCBO&gt; Page 2</t>
  </si>
  <si>
    <t>Refer Quotation Folder&gt;Electrical &gt; Price List &amp; Quote&gt;Quotation&gt; Item 2.0</t>
  </si>
  <si>
    <t>Refer Quotation Folder&gt;Electrical &gt; Price List &amp; Quote&gt;Quotation&gt; Item 3.0</t>
  </si>
  <si>
    <t>Refer Quotation Folder&gt;Electrical &gt; Price List &amp; Quote&gt;Quotation&gt; Item 4.0 f</t>
  </si>
  <si>
    <t>Refer Quotation Folder&gt;Electrical &gt; Price List &amp; Quote&gt;Quotation&gt; Item 3.0 a</t>
  </si>
  <si>
    <t>Refer Quotation Folder&gt;Electrical &gt; Price List &amp; Quote&gt;Quotation&gt; Item 3.0 b</t>
  </si>
  <si>
    <t>Refer Quotation Folder&gt;Electrical &gt; Price List &amp; Quote&gt;Quotation&gt; Item 3.0 d</t>
  </si>
  <si>
    <t>Refer Quotation Folder&gt;Electrical &gt; Price List &amp; Quote&gt;Quotation&gt; Item 3.0 e</t>
  </si>
  <si>
    <t>Refer Quotation Folder&gt;Electrical &gt; Price List &amp; Quote&gt;Quotation&gt; Item 3.0 f</t>
  </si>
  <si>
    <t>4C X 4 sq. mm (25mm)</t>
  </si>
  <si>
    <t>Refer Quotation Folder&gt;Electrical &gt; Price List &amp; Quote&gt;Quotation&gt; Item 5.0 a)</t>
  </si>
  <si>
    <t>Refer Quotation Folder&gt;Electrical &gt; Price List &amp; Quote&gt;Quotation&gt; Item 5.0 b)</t>
  </si>
  <si>
    <t>Refer Quotation Folder&gt;Electrical &gt; Price List &amp; Quote&gt;Quotation&gt; Item 5.0 c)</t>
  </si>
  <si>
    <t>Refer Quotation Folder&gt;Electrical &gt; Price List &amp; Quote&gt;MCb,RCBO&gt; Page-3</t>
  </si>
  <si>
    <t>Refer Quotation Folder&gt;Electrical &gt; Price List &amp; Quote&gt;Light Fixture Page 1</t>
  </si>
  <si>
    <t>Refer Quotation Folder&gt;Electrical &gt; Price List &amp; Quote&gt;Light Fixture Page 2</t>
  </si>
  <si>
    <t>Refer Quotation Folder&gt;Electrical &gt; Price List &amp; Quote&gt;Light Fixture Page 3</t>
  </si>
  <si>
    <t>Refer Quotation Folder&gt;Electrical &gt; Price List &amp; Quote&gt;Light Fixture Page 5</t>
  </si>
  <si>
    <t>Refer Quotation Folder&gt;Electrical &gt; Price List &amp; Quote&gt;Quotation&gt;6.0 a)</t>
  </si>
  <si>
    <t>Refer Quotation Folder&gt;Electrical &gt; Price List &amp; Quote&gt;Light Fixture Page 4</t>
  </si>
  <si>
    <t>Refer Quotation Folder&gt;Electrical &gt; Price List &amp; Quote&gt;Quotation&gt;9.0</t>
  </si>
  <si>
    <t>Refer Quotation Folder&gt;Electrical &gt; Price List &amp; Quote&gt;Quotation&gt;7.0</t>
  </si>
  <si>
    <t>Refer Quotation Folder&gt;Electrical &gt; Price List &amp; Quote&gt;Quotation&gt;8.0</t>
  </si>
  <si>
    <t>Refer Quotation Folder&gt;Electrical &gt; Price List &amp; Quote&gt;Cable price list&gt; Page1</t>
  </si>
  <si>
    <t>Refer Quotation Folder&gt;Electrical &gt; Price List &amp; Quote&gt;Cable price list&gt; Page2</t>
  </si>
  <si>
    <t>Refer Quotation Folder&gt;Electrical &gt; Price List &amp; Quote&gt;Cable price list&gt; Page3</t>
  </si>
  <si>
    <r>
      <t xml:space="preserve">Supplying and fixing following way, </t>
    </r>
    <r>
      <rPr>
        <b/>
        <sz val="10"/>
        <rFont val="Aptos"/>
        <family val="2"/>
      </rPr>
      <t>single pole</t>
    </r>
    <r>
      <rPr>
        <sz val="10"/>
        <rFont val="Aptos"/>
        <family val="2"/>
      </rPr>
      <t xml:space="preserve"> and neutral, sheet steel, </t>
    </r>
    <r>
      <rPr>
        <b/>
        <sz val="10"/>
        <rFont val="Aptos"/>
        <family val="2"/>
      </rPr>
      <t>MCB distribution board</t>
    </r>
    <r>
      <rPr>
        <sz val="10"/>
        <rFont val="Aptos"/>
        <family val="2"/>
      </rPr>
      <t xml:space="preserve">, 240V, on surface/ recess, complete with tinned copper bus bar, neutral bus bar, earth bar, din bar, interconnections, powder painted including earthing etc. as required. (But without MCB/RCCB/Isolator) </t>
    </r>
  </si>
  <si>
    <r>
      <t xml:space="preserve">Supplying and fixing following way, </t>
    </r>
    <r>
      <rPr>
        <b/>
        <sz val="10"/>
        <rFont val="Aptos"/>
        <family val="2"/>
      </rPr>
      <t>horizontal type three pole</t>
    </r>
    <r>
      <rPr>
        <sz val="10"/>
        <rFont val="Aptos"/>
        <family val="2"/>
      </rPr>
      <t xml:space="preserve"> and neutral, sheet steel, </t>
    </r>
    <r>
      <rPr>
        <b/>
        <sz val="10"/>
        <rFont val="Aptos"/>
        <family val="2"/>
      </rPr>
      <t>MCB distribution board</t>
    </r>
    <r>
      <rPr>
        <sz val="10"/>
        <rFont val="Aptos"/>
        <family val="2"/>
      </rPr>
      <t xml:space="preserve">, 415V, on surface/ recess, complete with tinned copper bus bar, neutral bus bar, earth bar, din bar, interconnections, powder painted including earthing etc. as required. (But without MCB/RCCB/Isolator) </t>
    </r>
  </si>
  <si>
    <r>
      <t xml:space="preserve">Supplying and fixing of following ways surface/ recess mounting, </t>
    </r>
    <r>
      <rPr>
        <b/>
        <sz val="10"/>
        <rFont val="Aptos"/>
        <family val="2"/>
      </rPr>
      <t>vertical type, 415 V, TPN MCB distribution board</t>
    </r>
    <r>
      <rPr>
        <sz val="10"/>
        <rFont val="Aptos"/>
        <family val="2"/>
      </rPr>
      <t xml:space="preserve"> of sheet steel, dust protected, duly powder painted, inclusive of 200 A tinned copper bus bar, common neutral link, earth bar, din bar for mounting MCBs (but without MCBs and incomer ) as required . (Note : Vertical type MCB TPDB is normally used where 3 phase outlets are required.)</t>
    </r>
  </si>
  <si>
    <r>
      <t>Supplying and fixing 5A to 32A rating,</t>
    </r>
    <r>
      <rPr>
        <b/>
        <sz val="10"/>
        <rFont val="Aptos"/>
        <family val="2"/>
      </rPr>
      <t xml:space="preserve"> </t>
    </r>
    <r>
      <rPr>
        <sz val="10"/>
        <rFont val="Aptos"/>
        <family val="2"/>
      </rPr>
      <t>10KA,</t>
    </r>
    <r>
      <rPr>
        <b/>
        <sz val="10"/>
        <rFont val="Aptos"/>
        <family val="2"/>
      </rPr>
      <t xml:space="preserve"> </t>
    </r>
    <r>
      <rPr>
        <sz val="10"/>
        <rFont val="Aptos"/>
        <family val="2"/>
      </rPr>
      <t>240/415 volts, "C" curve, miniature circuit breaker suitable for inductive load of following poles in the existing MCB DB complete with connections, testing and commissioning etc. as required</t>
    </r>
  </si>
  <si>
    <r>
      <t>Supplying and fixing following rating,</t>
    </r>
    <r>
      <rPr>
        <b/>
        <sz val="10"/>
        <rFont val="Aptos"/>
        <family val="2"/>
      </rPr>
      <t xml:space="preserve"> </t>
    </r>
    <r>
      <rPr>
        <sz val="10"/>
        <rFont val="Aptos"/>
        <family val="2"/>
      </rPr>
      <t>10KA,</t>
    </r>
    <r>
      <rPr>
        <b/>
        <sz val="10"/>
        <rFont val="Aptos"/>
        <family val="2"/>
      </rPr>
      <t xml:space="preserve"> </t>
    </r>
    <r>
      <rPr>
        <sz val="10"/>
        <rFont val="Aptos"/>
        <family val="2"/>
      </rPr>
      <t>240/415 volts, "C" curve, miniature circuit breaker suitable for inductive load of following poles in the existing MCB DB complete with connections, testing and commissioning etc. as required</t>
    </r>
  </si>
  <si>
    <r>
      <t xml:space="preserve">Supply and fixing of surface mounted 1-ph/3- ph combination 3/5 pin industrial type socket housed in </t>
    </r>
    <r>
      <rPr>
        <b/>
        <sz val="10"/>
        <rFont val="Aptos"/>
        <family val="2"/>
      </rPr>
      <t>IP-66/67</t>
    </r>
    <r>
      <rPr>
        <sz val="10"/>
        <rFont val="Aptos"/>
        <family val="2"/>
      </rPr>
      <t xml:space="preserve"> enclosure. The rate shall include providing  of plug top.</t>
    </r>
  </si>
  <si>
    <r>
      <t xml:space="preserve">Supply and fixing of surface mounted 1-ph/3- ph interlocked switched socket with SP / TP MCB , 3/5 pin industrial type socket housed in </t>
    </r>
    <r>
      <rPr>
        <b/>
        <sz val="10"/>
        <rFont val="Aptos"/>
        <family val="2"/>
      </rPr>
      <t>IP-66/67</t>
    </r>
    <r>
      <rPr>
        <sz val="10"/>
        <rFont val="Aptos"/>
        <family val="2"/>
      </rPr>
      <t xml:space="preserve"> enclosure. The rate shall include providing  of plug top.</t>
    </r>
  </si>
  <si>
    <t>Supply, Installation, Testing &amp; Commissioning of HT metering cubical panel as approved By DISCOMs fabricated out of 14 SWG CRCA sheet steel in two compartment &amp; MS angle of size 60mmX6mm having provision for Following: Makes: As per list of recommended brands. (i) Provision for fixing Tri-vector Meter (To be supplied by DISCOMs)                                                                                                            (ii) Provision for fixing of combined CT PT Set (To be supplied by DISCOMs) (iii)TT Block  (iv) 6mm Bakelite sheet on all sides.</t>
  </si>
  <si>
    <t>1. Quantity : 1
2. Rated KVA: 160.KVA
3. Service &amp; Location: Continuous Outdoor
Distribution Transformer
4. Mounting: Plinth.
5. Wound: Copper Double wound
6. Type: Core type oil immersed
7. Cooling: ONAN
8. Temp Rise: 40⁰C in oil, 45⁰C by resistance
9. Vector Group: Dyn 11
10. Primary Connection: Delta
11. Nominal Voltage / Current: _
12. Highest system Voltage: 12000V
13. Primary Frequency :50 HZ +/- 3%
14. Number of Phases: 3
15. Primary wires: 3
16. Secondary connection: Star                                                               17. Secondary Volts / Current : 433V
18. Secondary phases: 3
19. Secondary wires: 4
20. Taps on primary winding for primary voltage variation: +5%  to - 10% in steps of 2.5% of 7 position (6 Steps) 
21. Terminal arrangement.
a. HV: HT terminal box as per the site condition.
b. LV: Cable box suitable to receive ----------
--Sq.mm XLPE cable</t>
  </si>
  <si>
    <r>
      <t xml:space="preserve">Supply  and  fixing of hot dipped galvanized black powder coated  GI </t>
    </r>
    <r>
      <rPr>
        <b/>
        <sz val="10"/>
        <rFont val="Aptos"/>
        <family val="2"/>
      </rPr>
      <t>ladder type cable tray</t>
    </r>
    <r>
      <rPr>
        <sz val="10"/>
        <rFont val="Aptos"/>
        <family val="2"/>
      </rPr>
      <t xml:space="preserve"> conforming to IEC- 61537. The cable tray shall be supplied in standard length of 3000mm. The rung size shall be of 30x15mm size suitable for fixing the cable clamps the space between them  shall be 300mm. The rate shall include cost of necessary fixing accessories as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</si>
</sst>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0.0"/>
    <numFmt numFmtId="166" formatCode="_(* #,##0.0_);_(* \(#,##0.0\);_(* &quot;-&quot;??_);_(@_)"/>
    <numFmt numFmtId="167" formatCode="0.0%"/>
    <numFmt numFmtId="168" formatCode="_(&quot;$&quot;* #,##0.00_);_(&quot;$&quot;* \(#,##0.00\);_(&quot;$&quot;* &quot;-&quot;??_);_(@_)"/>
  </numFmts>
  <fonts count="23">
    <font>
      <sz val="11"/>
      <color theme="1"/>
      <name val="Calibri"/>
      <family val="2"/>
      <scheme val="minor"/>
    </font>
    <font>
      <sz val="11"/>
      <color indexed="8"/>
      <name val="Calibri"/>
      <family val="2"/>
    </font>
    <font>
      <sz val="10"/>
      <name val="Arial"/>
      <family val="2"/>
    </font>
    <font>
      <sz val="11"/>
      <color theme="1"/>
      <name val="Calibri"/>
      <family val="2"/>
      <scheme val="minor"/>
    </font>
    <font>
      <sz val="9"/>
      <name val="Bookman Old Style"/>
      <family val="1"/>
    </font>
    <font>
      <b/>
      <sz val="10"/>
      <name val="Arial Narrow"/>
      <family val="2"/>
    </font>
    <font>
      <sz val="10"/>
      <name val="Arial Narrow"/>
      <family val="2"/>
    </font>
    <font>
      <sz val="10"/>
      <color indexed="8"/>
      <name val="Arial"/>
      <family val="2"/>
    </font>
    <font>
      <sz val="12"/>
      <name val="Times New Roman"/>
      <family val="1"/>
    </font>
    <font>
      <sz val="11"/>
      <name val="Calibri"/>
      <family val="2"/>
      <scheme val="minor"/>
    </font>
    <font>
      <b/>
      <sz val="10"/>
      <name val="Arial"/>
      <family val="2"/>
    </font>
    <font>
      <sz val="10"/>
      <color theme="1"/>
      <name val="Arial Narrow"/>
      <family val="2"/>
    </font>
    <font>
      <b/>
      <sz val="10"/>
      <color theme="1"/>
      <name val="Arial Narrow"/>
      <family val="2"/>
    </font>
    <font>
      <b/>
      <sz val="11"/>
      <name val="Calibri"/>
      <family val="2"/>
      <scheme val="minor"/>
    </font>
    <font>
      <b/>
      <u/>
      <sz val="11"/>
      <name val="Calibri"/>
      <family val="2"/>
      <scheme val="minor"/>
    </font>
    <font>
      <u/>
      <sz val="11"/>
      <color theme="10"/>
      <name val="Calibri"/>
      <family val="2"/>
      <scheme val="minor"/>
    </font>
    <font>
      <b/>
      <sz val="20"/>
      <color rgb="FFFF0000"/>
      <name val="Arial Narrow"/>
      <family val="2"/>
    </font>
    <font>
      <b/>
      <sz val="10"/>
      <name val="Aptos"/>
      <family val="2"/>
    </font>
    <font>
      <sz val="10"/>
      <name val="Aptos"/>
      <family val="2"/>
    </font>
    <font>
      <sz val="11"/>
      <name val="Aptos"/>
      <family val="2"/>
    </font>
    <font>
      <sz val="10"/>
      <color theme="1"/>
      <name val="Aptos"/>
      <family val="2"/>
    </font>
    <font>
      <sz val="11"/>
      <color theme="1"/>
      <name val="Aptos"/>
      <family val="2"/>
    </font>
    <font>
      <b/>
      <sz val="11"/>
      <name val="Apto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164" fontId="1" fillId="0" borderId="0" applyFont="0" applyFill="0" applyBorder="0" applyAlignment="0" applyProtection="0"/>
    <xf numFmtId="164" fontId="2" fillId="0" borderId="0" applyFont="0" applyFill="0" applyBorder="0" applyAlignment="0" applyProtection="0"/>
    <xf numFmtId="0" fontId="2" fillId="0" borderId="0"/>
    <xf numFmtId="164" fontId="3" fillId="0" borderId="0" applyFont="0" applyFill="0" applyBorder="0" applyAlignment="0" applyProtection="0"/>
    <xf numFmtId="0" fontId="2" fillId="0" borderId="0"/>
    <xf numFmtId="0" fontId="2" fillId="0" borderId="0"/>
    <xf numFmtId="0" fontId="3" fillId="0" borderId="0">
      <alignment horizontal="justify" vertical="center"/>
    </xf>
    <xf numFmtId="0" fontId="4"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4" fillId="0" borderId="0" applyFont="0" applyFill="0" applyBorder="0" applyAlignment="0" applyProtection="0"/>
    <xf numFmtId="0" fontId="7" fillId="0" borderId="0">
      <alignment vertical="top"/>
    </xf>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168" fontId="1" fillId="0" borderId="0" applyFont="0" applyFill="0" applyBorder="0" applyAlignment="0" applyProtection="0"/>
    <xf numFmtId="0" fontId="3" fillId="0" borderId="0">
      <alignment horizontal="justify" vertical="center"/>
    </xf>
    <xf numFmtId="0" fontId="3" fillId="0" borderId="0">
      <alignment horizontal="justify" vertical="center"/>
    </xf>
    <xf numFmtId="0" fontId="2" fillId="0" borderId="0"/>
    <xf numFmtId="0" fontId="2" fillId="0" borderId="0"/>
    <xf numFmtId="0" fontId="3" fillId="0" borderId="0">
      <alignment horizontal="justify" vertical="center"/>
    </xf>
    <xf numFmtId="0" fontId="2" fillId="0" borderId="0"/>
    <xf numFmtId="0" fontId="3" fillId="0" borderId="0"/>
    <xf numFmtId="0" fontId="8" fillId="0" borderId="0"/>
    <xf numFmtId="0" fontId="3" fillId="0" borderId="0"/>
    <xf numFmtId="0" fontId="7" fillId="0" borderId="0">
      <alignment vertical="top"/>
    </xf>
    <xf numFmtId="9" fontId="3" fillId="0" borderId="0" applyFont="0" applyFill="0" applyBorder="0" applyAlignment="0" applyProtection="0"/>
    <xf numFmtId="0" fontId="15" fillId="0" borderId="0" applyNumberFormat="0" applyFill="0" applyBorder="0" applyAlignment="0" applyProtection="0"/>
  </cellStyleXfs>
  <cellXfs count="331">
    <xf numFmtId="0" fontId="0" fillId="0" borderId="0" xfId="0"/>
    <xf numFmtId="0" fontId="5" fillId="0" borderId="0" xfId="0" applyFont="1" applyAlignment="1">
      <alignment vertical="top"/>
    </xf>
    <xf numFmtId="0" fontId="6" fillId="0" borderId="0" xfId="0" applyFont="1" applyAlignment="1">
      <alignment horizontal="center" wrapText="1"/>
    </xf>
    <xf numFmtId="0" fontId="6" fillId="0" borderId="0" xfId="0" applyFont="1" applyAlignment="1">
      <alignment wrapText="1"/>
    </xf>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left" vertical="top"/>
    </xf>
    <xf numFmtId="0" fontId="6" fillId="0" borderId="0" xfId="0" applyFont="1" applyAlignment="1">
      <alignment horizontal="center" vertical="top" wrapText="1"/>
    </xf>
    <xf numFmtId="164" fontId="6" fillId="0" borderId="0" xfId="4" applyFont="1" applyFill="1" applyBorder="1" applyAlignment="1"/>
    <xf numFmtId="164" fontId="5" fillId="0" borderId="1" xfId="1" applyFont="1" applyFill="1" applyBorder="1" applyAlignment="1">
      <alignment horizontal="center" vertical="center" wrapText="1"/>
    </xf>
    <xf numFmtId="164" fontId="5" fillId="0" borderId="1" xfId="1" applyFont="1" applyFill="1" applyBorder="1" applyAlignment="1">
      <alignment horizontal="center" vertical="center"/>
    </xf>
    <xf numFmtId="14" fontId="5" fillId="0" borderId="0" xfId="0" applyNumberFormat="1" applyFont="1" applyAlignment="1">
      <alignment wrapText="1"/>
    </xf>
    <xf numFmtId="0" fontId="6" fillId="0" borderId="0" xfId="0" applyFont="1" applyAlignment="1">
      <alignment horizontal="left"/>
    </xf>
    <xf numFmtId="0" fontId="5" fillId="0" borderId="0" xfId="0" applyFont="1" applyAlignment="1">
      <alignment horizontal="left"/>
    </xf>
    <xf numFmtId="166" fontId="6" fillId="0" borderId="0" xfId="1" applyNumberFormat="1" applyFont="1" applyFill="1" applyAlignment="1">
      <alignment horizontal="left" vertical="top"/>
    </xf>
    <xf numFmtId="166" fontId="6" fillId="0" borderId="0" xfId="1" applyNumberFormat="1" applyFont="1" applyFill="1" applyAlignment="1">
      <alignment horizontal="center" vertical="center"/>
    </xf>
    <xf numFmtId="166" fontId="5" fillId="0" borderId="1" xfId="1" applyNumberFormat="1" applyFont="1" applyFill="1" applyBorder="1" applyAlignment="1">
      <alignment horizontal="center" vertical="top"/>
    </xf>
    <xf numFmtId="164" fontId="6" fillId="0" borderId="1" xfId="0" applyNumberFormat="1" applyFont="1" applyBorder="1"/>
    <xf numFmtId="165" fontId="6" fillId="0" borderId="1" xfId="0" applyNumberFormat="1" applyFont="1" applyBorder="1" applyAlignment="1">
      <alignment horizontal="center" vertical="center"/>
    </xf>
    <xf numFmtId="0" fontId="6" fillId="0" borderId="1" xfId="3" applyFont="1" applyBorder="1" applyAlignment="1">
      <alignment horizontal="justify" vertical="top" wrapText="1"/>
    </xf>
    <xf numFmtId="0" fontId="6" fillId="0" borderId="1" xfId="0" applyFont="1" applyBorder="1" applyAlignment="1">
      <alignment horizontal="justify" vertical="top" wrapText="1" readingOrder="1"/>
    </xf>
    <xf numFmtId="0" fontId="5" fillId="0" borderId="1" xfId="0" applyFont="1" applyBorder="1" applyAlignment="1">
      <alignment horizontal="left" wrapText="1"/>
    </xf>
    <xf numFmtId="0" fontId="6" fillId="0" borderId="1" xfId="0" applyFont="1" applyBorder="1" applyAlignment="1">
      <alignment horizontal="left" wrapText="1"/>
    </xf>
    <xf numFmtId="164" fontId="5" fillId="0" borderId="1" xfId="4" applyFont="1" applyFill="1" applyBorder="1" applyAlignment="1">
      <alignment horizontal="center"/>
    </xf>
    <xf numFmtId="0" fontId="5" fillId="0" borderId="1" xfId="3" applyFont="1" applyBorder="1" applyAlignment="1">
      <alignment horizontal="justify" vertical="top"/>
    </xf>
    <xf numFmtId="0" fontId="6" fillId="0" borderId="1" xfId="0" applyFont="1" applyBorder="1" applyAlignment="1">
      <alignment horizontal="center" wrapText="1"/>
    </xf>
    <xf numFmtId="1" fontId="6" fillId="0" borderId="1" xfId="0" applyNumberFormat="1" applyFont="1" applyBorder="1" applyAlignment="1">
      <alignment horizontal="justify" vertical="justify"/>
    </xf>
    <xf numFmtId="0" fontId="6" fillId="0" borderId="1" xfId="15" applyFont="1" applyBorder="1" applyAlignment="1">
      <alignment horizontal="justify" vertical="top" wrapText="1"/>
    </xf>
    <xf numFmtId="0" fontId="5" fillId="0" borderId="1" xfId="3" applyFont="1" applyBorder="1" applyAlignment="1">
      <alignment horizontal="center" vertical="top"/>
    </xf>
    <xf numFmtId="0" fontId="5" fillId="0" borderId="1" xfId="3" applyFont="1" applyBorder="1" applyAlignment="1">
      <alignment horizontal="left" vertical="top"/>
    </xf>
    <xf numFmtId="0" fontId="6" fillId="0" borderId="1" xfId="3" applyFont="1" applyBorder="1" applyAlignment="1">
      <alignment horizontal="left" vertical="top"/>
    </xf>
    <xf numFmtId="0" fontId="6" fillId="0" borderId="1" xfId="0" applyFont="1" applyBorder="1" applyAlignment="1">
      <alignment wrapText="1"/>
    </xf>
    <xf numFmtId="0" fontId="6" fillId="0" borderId="1" xfId="0" applyFont="1" applyBorder="1" applyAlignment="1">
      <alignment horizontal="justify" vertical="top"/>
    </xf>
    <xf numFmtId="0" fontId="5" fillId="0" borderId="1" xfId="0" applyFont="1" applyBorder="1" applyAlignment="1">
      <alignment horizontal="justify" vertical="top"/>
    </xf>
    <xf numFmtId="0" fontId="6" fillId="0" borderId="1" xfId="0" applyFont="1" applyBorder="1" applyAlignment="1">
      <alignment vertical="top" wrapText="1"/>
    </xf>
    <xf numFmtId="0" fontId="5" fillId="0" borderId="1" xfId="0" applyFont="1" applyBorder="1" applyAlignment="1">
      <alignment horizontal="justify" vertical="center" wrapText="1"/>
    </xf>
    <xf numFmtId="164" fontId="6" fillId="0" borderId="1" xfId="2" applyFont="1" applyFill="1" applyBorder="1" applyAlignment="1">
      <alignment horizontal="center" vertical="top"/>
    </xf>
    <xf numFmtId="164" fontId="6" fillId="0" borderId="1" xfId="4" applyFont="1" applyFill="1" applyBorder="1" applyAlignment="1">
      <alignment wrapText="1"/>
    </xf>
    <xf numFmtId="0" fontId="6" fillId="0" borderId="1" xfId="5" applyFont="1" applyBorder="1" applyAlignment="1">
      <alignment horizontal="justify" vertical="top" wrapText="1"/>
    </xf>
    <xf numFmtId="0" fontId="6" fillId="0" borderId="1" xfId="8" applyFont="1" applyBorder="1" applyAlignment="1">
      <alignment horizontal="center"/>
    </xf>
    <xf numFmtId="2" fontId="6" fillId="0" borderId="1" xfId="0" applyNumberFormat="1" applyFont="1" applyBorder="1"/>
    <xf numFmtId="164" fontId="6" fillId="0" borderId="1" xfId="11" applyFont="1" applyFill="1" applyBorder="1" applyAlignment="1">
      <alignment horizontal="center"/>
    </xf>
    <xf numFmtId="2" fontId="6" fillId="0" borderId="1" xfId="0" applyNumberFormat="1" applyFont="1" applyBorder="1" applyAlignment="1">
      <alignment horizontal="center" vertical="top"/>
    </xf>
    <xf numFmtId="0" fontId="6" fillId="0" borderId="1" xfId="12" applyFont="1" applyBorder="1" applyAlignment="1">
      <alignment horizontal="justify" vertical="top" wrapText="1"/>
    </xf>
    <xf numFmtId="1" fontId="6" fillId="0" borderId="1" xfId="0" applyNumberFormat="1" applyFont="1" applyBorder="1" applyAlignment="1">
      <alignment horizontal="center"/>
    </xf>
    <xf numFmtId="165" fontId="6" fillId="0" borderId="1" xfId="0" applyNumberFormat="1" applyFont="1" applyBorder="1" applyAlignment="1">
      <alignment horizontal="center" vertical="center" wrapText="1"/>
    </xf>
    <xf numFmtId="165" fontId="6" fillId="0" borderId="1" xfId="3" applyNumberFormat="1" applyFont="1" applyBorder="1" applyAlignment="1">
      <alignment horizontal="center" vertical="top"/>
    </xf>
    <xf numFmtId="164" fontId="5" fillId="0" borderId="1" xfId="4" applyFont="1" applyFill="1" applyBorder="1" applyAlignment="1"/>
    <xf numFmtId="164" fontId="6" fillId="0" borderId="1" xfId="4" applyFont="1" applyFill="1" applyBorder="1"/>
    <xf numFmtId="43" fontId="6" fillId="0" borderId="1" xfId="0" applyNumberFormat="1" applyFont="1" applyBorder="1"/>
    <xf numFmtId="0" fontId="6" fillId="0" borderId="1" xfId="0" applyFont="1" applyBorder="1" applyAlignment="1">
      <alignment horizontal="center" vertical="top" wrapText="1"/>
    </xf>
    <xf numFmtId="0" fontId="6" fillId="0" borderId="0" xfId="0" applyFont="1"/>
    <xf numFmtId="0" fontId="6" fillId="0" borderId="1" xfId="0" applyFont="1" applyBorder="1" applyAlignment="1">
      <alignment horizontal="center"/>
    </xf>
    <xf numFmtId="0" fontId="6" fillId="0" borderId="1" xfId="0" applyFont="1" applyBorder="1"/>
    <xf numFmtId="164" fontId="6" fillId="0" borderId="1" xfId="9" applyFont="1" applyFill="1" applyBorder="1" applyAlignment="1"/>
    <xf numFmtId="0" fontId="5" fillId="0" borderId="1" xfId="0" applyFont="1" applyBorder="1"/>
    <xf numFmtId="0" fontId="5" fillId="0" borderId="1" xfId="0" applyFont="1" applyBorder="1" applyAlignment="1">
      <alignment horizontal="center"/>
    </xf>
    <xf numFmtId="164" fontId="6" fillId="0" borderId="1" xfId="4" applyFont="1" applyFill="1" applyBorder="1" applyAlignment="1">
      <alignment horizontal="left"/>
    </xf>
    <xf numFmtId="0" fontId="9" fillId="0" borderId="0" xfId="0" applyFont="1"/>
    <xf numFmtId="0" fontId="11" fillId="0" borderId="0" xfId="0" applyFont="1"/>
    <xf numFmtId="165" fontId="11" fillId="0" borderId="1" xfId="0" applyNumberFormat="1" applyFont="1" applyBorder="1" applyAlignment="1">
      <alignment horizontal="center"/>
    </xf>
    <xf numFmtId="0" fontId="11" fillId="0" borderId="1" xfId="0" applyFont="1" applyBorder="1"/>
    <xf numFmtId="164" fontId="11" fillId="0" borderId="1" xfId="0" applyNumberFormat="1" applyFont="1" applyBorder="1"/>
    <xf numFmtId="0" fontId="12" fillId="0" borderId="1" xfId="0" applyFont="1" applyBorder="1"/>
    <xf numFmtId="164" fontId="12" fillId="0" borderId="1" xfId="0" applyNumberFormat="1" applyFont="1" applyBorder="1"/>
    <xf numFmtId="164" fontId="11" fillId="0" borderId="0" xfId="0" applyNumberFormat="1" applyFont="1"/>
    <xf numFmtId="0" fontId="5" fillId="0" borderId="1" xfId="0" applyFont="1" applyBorder="1" applyAlignment="1">
      <alignment horizontal="center" vertical="top"/>
    </xf>
    <xf numFmtId="0" fontId="5" fillId="0" borderId="1" xfId="0" applyFont="1" applyBorder="1" applyAlignment="1">
      <alignment horizontal="left" vertical="top"/>
    </xf>
    <xf numFmtId="0" fontId="6" fillId="0" borderId="1" xfId="0" applyFont="1" applyBorder="1" applyAlignment="1">
      <alignment horizontal="center" vertical="center" wrapText="1"/>
    </xf>
    <xf numFmtId="164" fontId="6" fillId="0" borderId="1" xfId="4" applyFont="1" applyFill="1" applyBorder="1" applyAlignment="1">
      <alignment horizontal="center"/>
    </xf>
    <xf numFmtId="0" fontId="6" fillId="0" borderId="1" xfId="3" applyFont="1" applyBorder="1" applyAlignment="1">
      <alignment horizontal="justify" vertical="top"/>
    </xf>
    <xf numFmtId="0" fontId="6" fillId="0" borderId="1" xfId="0" applyFont="1" applyBorder="1" applyAlignment="1">
      <alignment horizontal="center" vertical="center"/>
    </xf>
    <xf numFmtId="164" fontId="6" fillId="0" borderId="1" xfId="4" applyFont="1" applyFill="1" applyBorder="1" applyAlignment="1"/>
    <xf numFmtId="0" fontId="6" fillId="0" borderId="1" xfId="0" applyFont="1" applyBorder="1" applyAlignment="1">
      <alignment horizontal="justify" vertical="justify" wrapText="1"/>
    </xf>
    <xf numFmtId="164" fontId="6" fillId="0" borderId="1" xfId="2" applyFont="1" applyFill="1" applyBorder="1" applyAlignment="1">
      <alignment horizontal="center"/>
    </xf>
    <xf numFmtId="0" fontId="5" fillId="0" borderId="0" xfId="0" applyFont="1"/>
    <xf numFmtId="166" fontId="6" fillId="0" borderId="1" xfId="1" applyNumberFormat="1" applyFont="1" applyFill="1" applyBorder="1" applyAlignment="1">
      <alignment horizontal="center" vertical="top"/>
    </xf>
    <xf numFmtId="164" fontId="6" fillId="0" borderId="1" xfId="0" applyNumberFormat="1" applyFont="1" applyBorder="1" applyAlignment="1">
      <alignment horizontal="left"/>
    </xf>
    <xf numFmtId="164" fontId="5" fillId="0" borderId="1" xfId="0" applyNumberFormat="1" applyFont="1" applyBorder="1"/>
    <xf numFmtId="165" fontId="6" fillId="0" borderId="1" xfId="0" applyNumberFormat="1" applyFont="1" applyBorder="1" applyAlignment="1">
      <alignment horizontal="center" vertical="top"/>
    </xf>
    <xf numFmtId="0" fontId="6" fillId="0" borderId="1" xfId="0" applyFont="1" applyBorder="1" applyAlignment="1">
      <alignment horizontal="justify" vertical="top" wrapText="1"/>
    </xf>
    <xf numFmtId="0" fontId="6" fillId="0" borderId="1" xfId="0" applyFont="1" applyBorder="1" applyAlignment="1">
      <alignment horizontal="center" vertical="top"/>
    </xf>
    <xf numFmtId="0" fontId="6" fillId="0" borderId="1" xfId="3" applyFont="1" applyBorder="1" applyAlignment="1">
      <alignment horizontal="center" vertical="top"/>
    </xf>
    <xf numFmtId="0" fontId="6" fillId="0" borderId="1" xfId="3" applyFont="1" applyBorder="1" applyAlignment="1">
      <alignment horizontal="center"/>
    </xf>
    <xf numFmtId="165" fontId="5" fillId="0" borderId="1" xfId="0" applyNumberFormat="1" applyFont="1" applyBorder="1" applyAlignment="1">
      <alignment horizontal="center" vertical="top"/>
    </xf>
    <xf numFmtId="0" fontId="5" fillId="0" borderId="1" xfId="0" applyFont="1" applyBorder="1" applyAlignment="1">
      <alignment vertical="center"/>
    </xf>
    <xf numFmtId="0" fontId="5" fillId="0" borderId="1" xfId="0" applyFont="1" applyBorder="1" applyAlignment="1">
      <alignment horizontal="left"/>
    </xf>
    <xf numFmtId="164" fontId="6" fillId="0" borderId="2" xfId="4" applyFont="1" applyFill="1" applyBorder="1" applyAlignment="1">
      <alignment horizontal="center"/>
    </xf>
    <xf numFmtId="164" fontId="6" fillId="0" borderId="0" xfId="2" applyFont="1" applyFill="1" applyBorder="1" applyAlignment="1">
      <alignment horizontal="center"/>
    </xf>
    <xf numFmtId="0" fontId="6" fillId="0" borderId="1" xfId="0" applyFont="1" applyBorder="1" applyAlignment="1">
      <alignment horizontal="left"/>
    </xf>
    <xf numFmtId="0" fontId="5" fillId="0" borderId="1" xfId="0" applyFont="1" applyBorder="1" applyAlignment="1">
      <alignment horizontal="center" vertical="center"/>
    </xf>
    <xf numFmtId="0" fontId="9" fillId="0" borderId="1" xfId="0" applyFont="1" applyBorder="1"/>
    <xf numFmtId="43" fontId="9" fillId="0" borderId="1" xfId="0" applyNumberFormat="1" applyFont="1" applyBorder="1"/>
    <xf numFmtId="164" fontId="13" fillId="0" borderId="1" xfId="4" applyFont="1" applyBorder="1" applyAlignment="1">
      <alignment horizontal="center"/>
    </xf>
    <xf numFmtId="43" fontId="13" fillId="0" borderId="1" xfId="0" applyNumberFormat="1" applyFont="1" applyBorder="1"/>
    <xf numFmtId="164" fontId="6" fillId="0" borderId="1" xfId="11" applyFont="1" applyFill="1" applyBorder="1" applyAlignment="1">
      <alignment horizontal="right"/>
    </xf>
    <xf numFmtId="164" fontId="6" fillId="0" borderId="1" xfId="2" applyFont="1" applyFill="1" applyBorder="1" applyAlignment="1">
      <alignment horizontal="right"/>
    </xf>
    <xf numFmtId="14" fontId="5" fillId="0" borderId="0" xfId="0" applyNumberFormat="1" applyFont="1"/>
    <xf numFmtId="0" fontId="6" fillId="0" borderId="1" xfId="0" applyFont="1" applyBorder="1" applyAlignment="1">
      <alignment vertical="top"/>
    </xf>
    <xf numFmtId="0" fontId="6" fillId="0" borderId="0" xfId="0" applyFont="1" applyAlignment="1">
      <alignment horizontal="center" vertical="center" wrapText="1"/>
    </xf>
    <xf numFmtId="165" fontId="6" fillId="0" borderId="1" xfId="0" applyNumberFormat="1" applyFont="1" applyBorder="1" applyAlignment="1">
      <alignment horizontal="center" vertical="top" wrapText="1"/>
    </xf>
    <xf numFmtId="0" fontId="6" fillId="0" borderId="1" xfId="0" applyFont="1" applyBorder="1" applyAlignment="1">
      <alignment vertical="center"/>
    </xf>
    <xf numFmtId="0" fontId="6" fillId="0" borderId="1" xfId="0" applyFont="1" applyBorder="1" applyAlignment="1">
      <alignment horizontal="justify" vertical="center" wrapText="1" readingOrder="1"/>
    </xf>
    <xf numFmtId="0" fontId="6" fillId="0" borderId="1" xfId="3" applyFont="1" applyBorder="1" applyAlignment="1">
      <alignment horizontal="center" vertical="center" wrapText="1"/>
    </xf>
    <xf numFmtId="0" fontId="6" fillId="0" borderId="0" xfId="0" applyFont="1" applyAlignment="1">
      <alignment horizontal="justify" vertical="top" wrapText="1"/>
    </xf>
    <xf numFmtId="0" fontId="5" fillId="0" borderId="1" xfId="0" applyFont="1" applyBorder="1" applyAlignment="1">
      <alignment horizontal="center" vertical="center" wrapText="1"/>
    </xf>
    <xf numFmtId="0" fontId="6" fillId="0" borderId="0" xfId="0" applyFont="1" applyAlignment="1">
      <alignment vertical="top"/>
    </xf>
    <xf numFmtId="165" fontId="6" fillId="0" borderId="0" xfId="0" applyNumberFormat="1"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wrapText="1"/>
    </xf>
    <xf numFmtId="165" fontId="6" fillId="0" borderId="0" xfId="0" applyNumberFormat="1" applyFont="1" applyAlignment="1">
      <alignment horizontal="center" vertical="top" wrapText="1"/>
    </xf>
    <xf numFmtId="0" fontId="6" fillId="0" borderId="0" xfId="5" applyFont="1" applyAlignment="1">
      <alignment horizontal="left" vertical="top"/>
    </xf>
    <xf numFmtId="0" fontId="5" fillId="0" borderId="2" xfId="0" applyFont="1" applyBorder="1"/>
    <xf numFmtId="164" fontId="5" fillId="0" borderId="1" xfId="0" applyNumberFormat="1" applyFont="1" applyBorder="1" applyAlignment="1">
      <alignment horizontal="center" wrapText="1"/>
    </xf>
    <xf numFmtId="164" fontId="5" fillId="0" borderId="0" xfId="0" applyNumberFormat="1" applyFont="1" applyAlignment="1">
      <alignment horizontal="center" wrapText="1"/>
    </xf>
    <xf numFmtId="0" fontId="6" fillId="0" borderId="1" xfId="0" applyFont="1" applyBorder="1" applyAlignment="1">
      <alignment horizontal="right" wrapText="1"/>
    </xf>
    <xf numFmtId="43" fontId="11" fillId="0" borderId="0" xfId="0" applyNumberFormat="1" applyFont="1"/>
    <xf numFmtId="0" fontId="0" fillId="0" borderId="1" xfId="0" applyBorder="1"/>
    <xf numFmtId="0" fontId="11" fillId="0" borderId="1" xfId="0" applyFont="1" applyBorder="1" applyAlignment="1">
      <alignment vertical="top" wrapText="1"/>
    </xf>
    <xf numFmtId="43" fontId="11" fillId="0" borderId="1" xfId="0" applyNumberFormat="1" applyFont="1" applyBorder="1"/>
    <xf numFmtId="0" fontId="11" fillId="0" borderId="1" xfId="0" applyFont="1" applyBorder="1" applyAlignment="1">
      <alignment horizontal="center" vertical="top" wrapText="1"/>
    </xf>
    <xf numFmtId="0" fontId="11" fillId="0" borderId="1" xfId="0" applyFont="1" applyBorder="1" applyAlignment="1">
      <alignment horizontal="center"/>
    </xf>
    <xf numFmtId="164" fontId="11" fillId="0" borderId="1" xfId="4" applyFont="1" applyBorder="1"/>
    <xf numFmtId="164" fontId="10" fillId="0" borderId="1" xfId="16" applyFont="1" applyFill="1" applyBorder="1" applyAlignment="1">
      <alignment horizontal="center" vertical="center" wrapText="1"/>
    </xf>
    <xf numFmtId="164" fontId="10" fillId="0" borderId="2" xfId="16" applyFont="1" applyFill="1" applyBorder="1" applyAlignment="1">
      <alignment horizontal="center" vertical="center" wrapText="1"/>
    </xf>
    <xf numFmtId="165" fontId="11" fillId="0" borderId="1" xfId="0" applyNumberFormat="1" applyFont="1" applyBorder="1" applyAlignment="1">
      <alignment horizontal="center" vertical="top"/>
    </xf>
    <xf numFmtId="0" fontId="10" fillId="0" borderId="1" xfId="0" applyFont="1" applyBorder="1" applyAlignment="1">
      <alignment horizontal="center" vertical="center" wrapText="1"/>
    </xf>
    <xf numFmtId="167"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0" fontId="6" fillId="0" borderId="2" xfId="0" applyFont="1" applyBorder="1" applyAlignment="1">
      <alignment horizontal="center"/>
    </xf>
    <xf numFmtId="43" fontId="6" fillId="0" borderId="1" xfId="0" applyNumberFormat="1" applyFont="1" applyBorder="1" applyAlignment="1">
      <alignment horizontal="center"/>
    </xf>
    <xf numFmtId="164" fontId="6" fillId="0" borderId="1" xfId="0" applyNumberFormat="1" applyFont="1" applyBorder="1" applyAlignment="1">
      <alignment horizontal="center" wrapText="1"/>
    </xf>
    <xf numFmtId="43" fontId="5" fillId="0" borderId="1" xfId="0" applyNumberFormat="1" applyFont="1" applyBorder="1"/>
    <xf numFmtId="43" fontId="6" fillId="0" borderId="2" xfId="0" applyNumberFormat="1" applyFont="1" applyBorder="1" applyAlignment="1">
      <alignment horizontal="center"/>
    </xf>
    <xf numFmtId="0" fontId="2" fillId="0" borderId="1" xfId="0" applyFont="1" applyBorder="1" applyAlignment="1">
      <alignment horizontal="center" vertical="center" wrapText="1"/>
    </xf>
    <xf numFmtId="0" fontId="5" fillId="0" borderId="1" xfId="0" applyFont="1" applyBorder="1" applyAlignment="1">
      <alignment horizontal="justify" vertical="top" wrapText="1"/>
    </xf>
    <xf numFmtId="0" fontId="6" fillId="0" borderId="1" xfId="0" applyFont="1" applyBorder="1" applyAlignment="1">
      <alignment horizontal="left" vertical="center"/>
    </xf>
    <xf numFmtId="0" fontId="5" fillId="0" borderId="1" xfId="0" applyFont="1" applyBorder="1" applyAlignment="1">
      <alignment horizontal="right"/>
    </xf>
    <xf numFmtId="0" fontId="6" fillId="0" borderId="1" xfId="5" applyFont="1" applyBorder="1" applyAlignment="1">
      <alignment horizontal="center"/>
    </xf>
    <xf numFmtId="0" fontId="6" fillId="0" borderId="1" xfId="0" applyFont="1" applyBorder="1" applyAlignment="1">
      <alignment horizontal="justify" vertical="justify"/>
    </xf>
    <xf numFmtId="0" fontId="5" fillId="0" borderId="2" xfId="0" applyFont="1" applyBorder="1" applyAlignment="1">
      <alignment horizontal="center"/>
    </xf>
    <xf numFmtId="0" fontId="6" fillId="0" borderId="1" xfId="0" applyFont="1" applyBorder="1" applyAlignment="1">
      <alignment horizontal="right"/>
    </xf>
    <xf numFmtId="0" fontId="5" fillId="0" borderId="1" xfId="0" applyFont="1" applyBorder="1" applyAlignment="1">
      <alignment horizontal="center" vertical="top" wrapText="1"/>
    </xf>
    <xf numFmtId="9" fontId="6" fillId="0" borderId="1" xfId="0" applyNumberFormat="1" applyFont="1" applyBorder="1" applyAlignment="1">
      <alignment horizontal="center"/>
    </xf>
    <xf numFmtId="165" fontId="6" fillId="0" borderId="0" xfId="0" applyNumberFormat="1" applyFont="1" applyAlignment="1">
      <alignment horizontal="center" vertical="top"/>
    </xf>
    <xf numFmtId="0" fontId="6" fillId="0" borderId="0" xfId="3" applyFont="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164" fontId="6" fillId="0" borderId="0" xfId="0" applyNumberFormat="1" applyFont="1" applyAlignment="1">
      <alignment horizontal="center" wrapText="1"/>
    </xf>
    <xf numFmtId="0" fontId="15" fillId="0" borderId="1" xfId="42" applyFill="1" applyBorder="1" applyAlignment="1">
      <alignment vertical="center"/>
    </xf>
    <xf numFmtId="9" fontId="6" fillId="0" borderId="1" xfId="41" applyFont="1" applyFill="1" applyBorder="1" applyAlignment="1">
      <alignment horizontal="center"/>
    </xf>
    <xf numFmtId="164" fontId="5" fillId="0" borderId="0" xfId="4" applyFont="1" applyFill="1" applyAlignment="1">
      <alignment horizontal="center" vertical="top"/>
    </xf>
    <xf numFmtId="164" fontId="5" fillId="0" borderId="0" xfId="4" applyFont="1" applyFill="1" applyAlignment="1">
      <alignment horizontal="center"/>
    </xf>
    <xf numFmtId="164" fontId="5" fillId="0" borderId="1" xfId="4" applyFont="1" applyFill="1" applyBorder="1" applyAlignment="1">
      <alignment horizontal="center" vertical="center"/>
    </xf>
    <xf numFmtId="164" fontId="6" fillId="0" borderId="1" xfId="4" applyFont="1" applyFill="1" applyBorder="1" applyAlignment="1">
      <alignment horizontal="center" wrapText="1"/>
    </xf>
    <xf numFmtId="164" fontId="6" fillId="0" borderId="1" xfId="4" applyFont="1" applyFill="1" applyBorder="1" applyAlignment="1">
      <alignment horizontal="center" vertical="center"/>
    </xf>
    <xf numFmtId="164" fontId="6" fillId="0" borderId="0" xfId="4" applyFont="1" applyFill="1" applyAlignment="1">
      <alignment horizontal="center" vertical="center"/>
    </xf>
    <xf numFmtId="164" fontId="6" fillId="0" borderId="0" xfId="4" applyFont="1" applyFill="1" applyAlignment="1">
      <alignment horizontal="center"/>
    </xf>
    <xf numFmtId="165" fontId="12" fillId="0" borderId="1" xfId="0" applyNumberFormat="1" applyFont="1" applyBorder="1" applyAlignment="1">
      <alignment horizontal="center" vertical="top"/>
    </xf>
    <xf numFmtId="0" fontId="5" fillId="0" borderId="0" xfId="0" applyFont="1" applyAlignment="1">
      <alignment horizontal="center" vertical="center"/>
    </xf>
    <xf numFmtId="14" fontId="5" fillId="0" borderId="0" xfId="0" applyNumberFormat="1" applyFont="1" applyAlignment="1">
      <alignment horizontal="center" vertical="center" wrapText="1"/>
    </xf>
    <xf numFmtId="166" fontId="6" fillId="0" borderId="1" xfId="1"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0" xfId="0" applyFont="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xf numFmtId="164" fontId="18" fillId="0" borderId="1" xfId="4" applyFont="1" applyFill="1" applyBorder="1" applyAlignment="1">
      <alignment horizontal="center" vertical="center"/>
    </xf>
    <xf numFmtId="43" fontId="18"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164" fontId="18" fillId="0" borderId="1" xfId="0" applyNumberFormat="1" applyFont="1" applyBorder="1" applyAlignment="1">
      <alignment horizontal="center" vertical="center"/>
    </xf>
    <xf numFmtId="0" fontId="18" fillId="0" borderId="1" xfId="3" applyFont="1" applyBorder="1" applyAlignment="1">
      <alignment horizontal="left" vertical="center" wrapText="1"/>
    </xf>
    <xf numFmtId="0" fontId="19" fillId="0" borderId="1" xfId="0" applyFont="1" applyBorder="1" applyAlignment="1">
      <alignment horizontal="center" vertical="center"/>
    </xf>
    <xf numFmtId="0" fontId="18" fillId="0" borderId="1" xfId="0" applyFont="1" applyBorder="1" applyAlignment="1">
      <alignment horizontal="left" vertical="center" wrapText="1" readingOrder="1"/>
    </xf>
    <xf numFmtId="0" fontId="18" fillId="0" borderId="1" xfId="3" applyFont="1" applyBorder="1" applyAlignment="1">
      <alignment horizontal="center" vertical="center" wrapText="1"/>
    </xf>
    <xf numFmtId="0" fontId="17" fillId="0" borderId="1" xfId="0" applyFont="1" applyBorder="1" applyAlignment="1">
      <alignment horizontal="left" vertical="center" wrapText="1"/>
    </xf>
    <xf numFmtId="164" fontId="17" fillId="0" borderId="1" xfId="0" applyNumberFormat="1" applyFont="1" applyBorder="1" applyAlignment="1">
      <alignment horizontal="center" vertical="center"/>
    </xf>
    <xf numFmtId="0" fontId="18" fillId="0" borderId="0" xfId="0" applyFont="1" applyAlignment="1">
      <alignment horizontal="center" vertical="center" wrapText="1"/>
    </xf>
    <xf numFmtId="0" fontId="18" fillId="0" borderId="0" xfId="0" applyFont="1"/>
    <xf numFmtId="0" fontId="18" fillId="0" borderId="1" xfId="3" applyFont="1" applyBorder="1" applyAlignment="1">
      <alignment horizontal="center" vertical="center"/>
    </xf>
    <xf numFmtId="0" fontId="18" fillId="0" borderId="1" xfId="15" applyFont="1" applyBorder="1" applyAlignment="1">
      <alignment horizontal="left" vertical="center" wrapText="1"/>
    </xf>
    <xf numFmtId="0" fontId="17" fillId="0" borderId="1" xfId="3" applyFont="1" applyBorder="1" applyAlignment="1">
      <alignment horizontal="center" vertical="center"/>
    </xf>
    <xf numFmtId="164" fontId="17" fillId="0" borderId="1" xfId="2" applyFont="1" applyFill="1" applyBorder="1" applyAlignment="1">
      <alignment horizontal="center" vertical="center"/>
    </xf>
    <xf numFmtId="165" fontId="17" fillId="0" borderId="1" xfId="0" applyNumberFormat="1" applyFont="1" applyBorder="1" applyAlignment="1">
      <alignment horizontal="center" vertical="center"/>
    </xf>
    <xf numFmtId="164" fontId="18" fillId="0" borderId="1" xfId="2" applyFont="1" applyFill="1" applyBorder="1" applyAlignment="1">
      <alignment horizontal="center" vertical="center"/>
    </xf>
    <xf numFmtId="0" fontId="18" fillId="0" borderId="0" xfId="0" applyFont="1" applyAlignment="1">
      <alignment horizontal="left" vertical="center" wrapText="1"/>
    </xf>
    <xf numFmtId="0" fontId="18" fillId="0" borderId="1" xfId="5" applyFont="1" applyBorder="1" applyAlignment="1">
      <alignment horizontal="left" vertical="center" wrapText="1"/>
    </xf>
    <xf numFmtId="2" fontId="18" fillId="0" borderId="1" xfId="0" applyNumberFormat="1" applyFont="1" applyBorder="1" applyAlignment="1">
      <alignment horizontal="center" vertical="center"/>
    </xf>
    <xf numFmtId="165" fontId="18" fillId="0" borderId="1" xfId="3" applyNumberFormat="1" applyFont="1" applyBorder="1" applyAlignment="1">
      <alignment horizontal="center" vertical="center"/>
    </xf>
    <xf numFmtId="164" fontId="17" fillId="0" borderId="1" xfId="4" applyFont="1" applyFill="1" applyBorder="1" applyAlignment="1">
      <alignment horizontal="center" vertical="center"/>
    </xf>
    <xf numFmtId="164" fontId="18" fillId="0" borderId="1" xfId="16" applyFont="1" applyFill="1" applyBorder="1" applyAlignment="1">
      <alignment horizontal="center" vertical="center"/>
    </xf>
    <xf numFmtId="165" fontId="18" fillId="0" borderId="1" xfId="0" applyNumberFormat="1" applyFont="1" applyBorder="1" applyAlignment="1">
      <alignment horizontal="center" vertical="center" wrapText="1"/>
    </xf>
    <xf numFmtId="165" fontId="18" fillId="0" borderId="1" xfId="3" applyNumberFormat="1" applyFont="1" applyBorder="1" applyAlignment="1">
      <alignment horizontal="center" vertical="center" wrapText="1"/>
    </xf>
    <xf numFmtId="0" fontId="5" fillId="0" borderId="0" xfId="0" applyFont="1" applyAlignment="1">
      <alignment horizontal="left" vertical="center" wrapText="1"/>
    </xf>
    <xf numFmtId="0" fontId="17" fillId="0" borderId="1" xfId="3" applyFont="1" applyBorder="1" applyAlignment="1">
      <alignment horizontal="left" vertical="center" wrapText="1"/>
    </xf>
    <xf numFmtId="1" fontId="18" fillId="0" borderId="1" xfId="0" applyNumberFormat="1" applyFont="1" applyBorder="1" applyAlignment="1">
      <alignment horizontal="left" vertical="center" wrapText="1"/>
    </xf>
    <xf numFmtId="0" fontId="6" fillId="0" borderId="0" xfId="0" applyNumberFormat="1" applyFont="1" applyAlignment="1">
      <alignment horizontal="center" vertical="center" wrapText="1"/>
    </xf>
    <xf numFmtId="0" fontId="5" fillId="0" borderId="0" xfId="0" applyNumberFormat="1" applyFont="1" applyAlignment="1">
      <alignment horizontal="center" vertical="center"/>
    </xf>
    <xf numFmtId="0" fontId="5" fillId="0" borderId="1"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1" xfId="4" applyNumberFormat="1" applyFont="1" applyFill="1" applyBorder="1" applyAlignment="1">
      <alignment horizontal="center" vertical="center"/>
    </xf>
    <xf numFmtId="0" fontId="17" fillId="0" borderId="1" xfId="0" applyNumberFormat="1" applyFont="1" applyBorder="1" applyAlignment="1">
      <alignment horizontal="center" vertical="center"/>
    </xf>
    <xf numFmtId="0" fontId="18" fillId="0" borderId="1" xfId="32" applyNumberFormat="1" applyFont="1" applyBorder="1" applyAlignment="1">
      <alignment horizontal="center" vertical="center"/>
    </xf>
    <xf numFmtId="0" fontId="18" fillId="0" borderId="1" xfId="3" applyNumberFormat="1" applyFont="1" applyBorder="1" applyAlignment="1">
      <alignment horizontal="center" vertical="center"/>
    </xf>
    <xf numFmtId="0" fontId="18" fillId="0" borderId="1" xfId="0" applyNumberFormat="1" applyFont="1" applyBorder="1" applyAlignment="1">
      <alignment horizontal="center" vertical="center" wrapText="1"/>
    </xf>
    <xf numFmtId="0" fontId="6" fillId="0" borderId="0" xfId="0" applyNumberFormat="1" applyFont="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left" vertical="top"/>
    </xf>
    <xf numFmtId="0" fontId="17" fillId="0" borderId="1" xfId="3" applyFont="1" applyBorder="1" applyAlignment="1">
      <alignment horizontal="justify" vertical="top"/>
    </xf>
    <xf numFmtId="0" fontId="18" fillId="0" borderId="1" xfId="3" applyFont="1" applyBorder="1" applyAlignment="1">
      <alignment horizontal="justify" vertical="top"/>
    </xf>
    <xf numFmtId="0" fontId="18" fillId="0" borderId="1" xfId="3" applyFont="1" applyBorder="1" applyAlignment="1">
      <alignment horizontal="justify" vertical="top" wrapText="1"/>
    </xf>
    <xf numFmtId="0" fontId="18" fillId="0" borderId="1" xfId="0" applyFont="1" applyBorder="1" applyAlignment="1">
      <alignment horizontal="justify" vertical="top" wrapText="1" readingOrder="1"/>
    </xf>
    <xf numFmtId="1" fontId="18" fillId="0" borderId="1" xfId="0" applyNumberFormat="1" applyFont="1" applyBorder="1" applyAlignment="1">
      <alignment horizontal="justify" vertical="justify"/>
    </xf>
    <xf numFmtId="0" fontId="18" fillId="0" borderId="1" xfId="15" applyFont="1" applyBorder="1" applyAlignment="1">
      <alignment horizontal="justify" vertical="top" wrapText="1"/>
    </xf>
    <xf numFmtId="0" fontId="17" fillId="0" borderId="1" xfId="0" applyFont="1" applyBorder="1" applyAlignment="1">
      <alignment horizontal="center"/>
    </xf>
    <xf numFmtId="0" fontId="17" fillId="0" borderId="1" xfId="3" applyFont="1" applyBorder="1" applyAlignment="1">
      <alignment horizontal="left" vertical="top"/>
    </xf>
    <xf numFmtId="0" fontId="18" fillId="0" borderId="1" xfId="3" applyFont="1" applyBorder="1" applyAlignment="1">
      <alignment horizontal="left" vertical="top"/>
    </xf>
    <xf numFmtId="0" fontId="18" fillId="0" borderId="1" xfId="0" applyFont="1" applyBorder="1" applyAlignment="1">
      <alignment wrapText="1"/>
    </xf>
    <xf numFmtId="0" fontId="17" fillId="0" borderId="1" xfId="0" applyFont="1" applyBorder="1" applyAlignment="1">
      <alignment horizontal="justify" vertical="top"/>
    </xf>
    <xf numFmtId="0" fontId="18" fillId="0" borderId="1" xfId="0" applyFont="1" applyBorder="1" applyAlignment="1">
      <alignment horizontal="justify" vertical="top"/>
    </xf>
    <xf numFmtId="0" fontId="18" fillId="0" borderId="1" xfId="0" applyFont="1" applyBorder="1" applyAlignment="1">
      <alignment horizontal="justify" vertical="top" wrapText="1"/>
    </xf>
    <xf numFmtId="0" fontId="17" fillId="0" borderId="1" xfId="0" applyFont="1" applyBorder="1" applyAlignment="1">
      <alignment horizontal="justify" vertical="center" wrapText="1"/>
    </xf>
    <xf numFmtId="0" fontId="18" fillId="0" borderId="1" xfId="5" applyFont="1" applyBorder="1" applyAlignment="1">
      <alignment horizontal="justify" vertical="top" wrapText="1"/>
    </xf>
    <xf numFmtId="0" fontId="17" fillId="0" borderId="1" xfId="0" applyFont="1" applyBorder="1" applyAlignment="1">
      <alignment horizontal="left"/>
    </xf>
    <xf numFmtId="0" fontId="18" fillId="0" borderId="1" xfId="0" applyFont="1" applyBorder="1"/>
    <xf numFmtId="0" fontId="18" fillId="0" borderId="1" xfId="0" applyFont="1" applyBorder="1" applyAlignment="1">
      <alignment horizontal="justify" vertical="justify" wrapText="1"/>
    </xf>
    <xf numFmtId="0" fontId="17" fillId="0" borderId="1" xfId="0" applyFont="1" applyBorder="1"/>
    <xf numFmtId="0" fontId="17" fillId="0" borderId="1" xfId="0" applyFont="1" applyBorder="1" applyAlignment="1">
      <alignment horizontal="center" vertical="top"/>
    </xf>
    <xf numFmtId="0" fontId="18" fillId="0" borderId="1" xfId="0" applyFont="1" applyBorder="1" applyAlignment="1">
      <alignment horizontal="center"/>
    </xf>
    <xf numFmtId="164" fontId="18" fillId="0" borderId="1" xfId="4" applyFont="1" applyFill="1" applyBorder="1" applyAlignment="1">
      <alignment horizontal="center"/>
    </xf>
    <xf numFmtId="165" fontId="18" fillId="0" borderId="1" xfId="0" applyNumberFormat="1" applyFont="1" applyBorder="1" applyAlignment="1">
      <alignment horizontal="center" vertical="top"/>
    </xf>
    <xf numFmtId="0" fontId="18" fillId="0" borderId="1" xfId="3" applyFont="1" applyBorder="1" applyAlignment="1">
      <alignment horizontal="center" vertical="top"/>
    </xf>
    <xf numFmtId="0" fontId="18" fillId="0" borderId="1" xfId="3" applyFont="1" applyBorder="1" applyAlignment="1">
      <alignment horizontal="center"/>
    </xf>
    <xf numFmtId="164" fontId="18" fillId="0" borderId="1" xfId="4" applyFont="1" applyFill="1" applyBorder="1" applyAlignment="1"/>
    <xf numFmtId="43" fontId="18" fillId="0" borderId="1" xfId="0" applyNumberFormat="1" applyFont="1" applyBorder="1"/>
    <xf numFmtId="164" fontId="18" fillId="0" borderId="1" xfId="0" applyNumberFormat="1" applyFont="1" applyBorder="1" applyAlignment="1">
      <alignment horizontal="center"/>
    </xf>
    <xf numFmtId="165" fontId="18" fillId="0" borderId="2" xfId="0" applyNumberFormat="1" applyFont="1" applyBorder="1" applyAlignment="1">
      <alignment horizontal="center" vertical="top"/>
    </xf>
    <xf numFmtId="0" fontId="17" fillId="0" borderId="1" xfId="3" applyFont="1" applyBorder="1" applyAlignment="1">
      <alignment horizontal="center" vertical="top"/>
    </xf>
    <xf numFmtId="164" fontId="17" fillId="0" borderId="1" xfId="2" applyFont="1" applyFill="1" applyBorder="1" applyAlignment="1">
      <alignment horizontal="center"/>
    </xf>
    <xf numFmtId="164" fontId="17" fillId="0" borderId="1" xfId="0" applyNumberFormat="1" applyFont="1" applyBorder="1" applyAlignment="1">
      <alignment horizontal="center"/>
    </xf>
    <xf numFmtId="165" fontId="17" fillId="0" borderId="1" xfId="0" applyNumberFormat="1" applyFont="1" applyBorder="1" applyAlignment="1">
      <alignment horizontal="center" vertical="top"/>
    </xf>
    <xf numFmtId="0" fontId="18" fillId="0" borderId="1" xfId="0" applyFont="1" applyBorder="1" applyAlignment="1">
      <alignment horizontal="center" vertical="top"/>
    </xf>
    <xf numFmtId="164" fontId="18" fillId="0" borderId="1" xfId="2" applyFont="1" applyFill="1" applyBorder="1" applyAlignment="1">
      <alignment horizontal="center" vertical="top"/>
    </xf>
    <xf numFmtId="0" fontId="18" fillId="0" borderId="1" xfId="8" applyFont="1" applyBorder="1" applyAlignment="1">
      <alignment horizontal="center"/>
    </xf>
    <xf numFmtId="164" fontId="18" fillId="0" borderId="0" xfId="4" applyFont="1" applyFill="1" applyBorder="1" applyAlignment="1">
      <alignment horizontal="center"/>
    </xf>
    <xf numFmtId="164" fontId="18" fillId="0" borderId="1" xfId="2" applyFont="1" applyFill="1" applyBorder="1" applyAlignment="1">
      <alignment horizontal="center"/>
    </xf>
    <xf numFmtId="2" fontId="18" fillId="0" borderId="1" xfId="0" applyNumberFormat="1" applyFont="1" applyBorder="1" applyAlignment="1">
      <alignment horizontal="center" vertical="top"/>
    </xf>
    <xf numFmtId="0" fontId="17" fillId="0" borderId="1" xfId="0" applyFont="1" applyBorder="1" applyAlignment="1">
      <alignment horizontal="center" vertical="center" wrapText="1"/>
    </xf>
    <xf numFmtId="0" fontId="17" fillId="0" borderId="0" xfId="0" applyFont="1" applyAlignment="1">
      <alignment horizontal="center"/>
    </xf>
    <xf numFmtId="0" fontId="18" fillId="0" borderId="0" xfId="0" applyFont="1" applyAlignment="1">
      <alignment horizontal="center"/>
    </xf>
    <xf numFmtId="43" fontId="18" fillId="0" borderId="1" xfId="0" applyNumberFormat="1" applyFont="1" applyBorder="1" applyAlignment="1">
      <alignment horizontal="center"/>
    </xf>
    <xf numFmtId="2" fontId="18" fillId="0" borderId="1" xfId="0" applyNumberFormat="1" applyFont="1" applyBorder="1" applyAlignment="1">
      <alignment horizontal="center"/>
    </xf>
    <xf numFmtId="0" fontId="17" fillId="0" borderId="0" xfId="0" applyFont="1" applyAlignment="1">
      <alignment horizontal="left" vertical="center" wrapText="1"/>
    </xf>
    <xf numFmtId="0" fontId="17" fillId="0" borderId="1" xfId="3" applyFont="1" applyBorder="1" applyAlignment="1">
      <alignment horizontal="center" vertical="center" wrapText="1"/>
    </xf>
    <xf numFmtId="0" fontId="5" fillId="0" borderId="1" xfId="0" applyNumberFormat="1" applyFont="1" applyBorder="1" applyAlignment="1">
      <alignment vertical="center"/>
    </xf>
    <xf numFmtId="0" fontId="18" fillId="0" borderId="1" xfId="8" applyNumberFormat="1" applyFont="1" applyBorder="1" applyAlignment="1">
      <alignment horizontal="center" vertical="center"/>
    </xf>
    <xf numFmtId="0" fontId="9" fillId="0" borderId="0" xfId="0" applyFont="1" applyAlignment="1">
      <alignment vertical="center"/>
    </xf>
    <xf numFmtId="0" fontId="17" fillId="0" borderId="1" xfId="0" applyFont="1" applyBorder="1" applyAlignment="1">
      <alignment horizontal="left" wrapText="1"/>
    </xf>
    <xf numFmtId="0" fontId="18" fillId="0" borderId="1" xfId="0" applyFont="1" applyBorder="1" applyAlignment="1">
      <alignment horizontal="left" wrapText="1"/>
    </xf>
    <xf numFmtId="164" fontId="17" fillId="0" borderId="1" xfId="4" applyFont="1" applyFill="1" applyBorder="1" applyAlignment="1"/>
    <xf numFmtId="0" fontId="9" fillId="0" borderId="0" xfId="0" applyFont="1" applyAlignment="1">
      <alignment horizontal="center" vertical="center"/>
    </xf>
    <xf numFmtId="0" fontId="9" fillId="0" borderId="0" xfId="0" applyNumberFormat="1" applyFont="1" applyAlignment="1">
      <alignment horizontal="center" vertical="center"/>
    </xf>
    <xf numFmtId="0" fontId="6" fillId="0" borderId="1" xfId="3" applyNumberFormat="1" applyFont="1" applyBorder="1" applyAlignment="1">
      <alignment horizontal="center" vertical="center"/>
    </xf>
    <xf numFmtId="0" fontId="6" fillId="0" borderId="1" xfId="0" applyNumberFormat="1" applyFont="1" applyBorder="1" applyAlignment="1">
      <alignment horizontal="center" vertical="center"/>
    </xf>
    <xf numFmtId="0" fontId="5" fillId="0" borderId="1" xfId="3" applyNumberFormat="1" applyFont="1" applyBorder="1" applyAlignment="1">
      <alignment horizontal="center" vertical="center"/>
    </xf>
    <xf numFmtId="0" fontId="19" fillId="0" borderId="0" xfId="0" applyFont="1"/>
    <xf numFmtId="0" fontId="19" fillId="0" borderId="1" xfId="0" applyFont="1" applyBorder="1" applyAlignment="1">
      <alignment vertical="center"/>
    </xf>
    <xf numFmtId="0" fontId="19" fillId="0" borderId="1" xfId="0" applyNumberFormat="1" applyFont="1" applyBorder="1" applyAlignment="1">
      <alignment horizontal="center" vertical="center"/>
    </xf>
    <xf numFmtId="0" fontId="19" fillId="0" borderId="1" xfId="0" applyFont="1" applyBorder="1"/>
    <xf numFmtId="0" fontId="18" fillId="0" borderId="1" xfId="0" applyFont="1" applyBorder="1" applyAlignment="1">
      <alignment vertical="center"/>
    </xf>
    <xf numFmtId="0" fontId="18" fillId="0" borderId="1" xfId="0" applyFont="1" applyBorder="1" applyAlignment="1">
      <alignment vertical="center" wrapText="1"/>
    </xf>
    <xf numFmtId="0" fontId="19" fillId="0" borderId="0" xfId="0" applyFont="1" applyAlignment="1">
      <alignment horizontal="center" vertical="center"/>
    </xf>
    <xf numFmtId="164" fontId="19" fillId="0" borderId="1" xfId="4" applyFont="1" applyBorder="1"/>
    <xf numFmtId="43" fontId="19" fillId="0" borderId="1" xfId="0" applyNumberFormat="1" applyFont="1" applyBorder="1"/>
    <xf numFmtId="166" fontId="18" fillId="0" borderId="1" xfId="1" applyNumberFormat="1" applyFont="1" applyFill="1" applyBorder="1" applyAlignment="1">
      <alignment horizontal="center" vertical="center"/>
    </xf>
    <xf numFmtId="0" fontId="20" fillId="0" borderId="1" xfId="0" applyFont="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165" fontId="17"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0" borderId="1" xfId="8" applyFont="1" applyBorder="1" applyAlignment="1">
      <alignment horizontal="center" vertical="center" wrapText="1"/>
    </xf>
    <xf numFmtId="0" fontId="19" fillId="0" borderId="0" xfId="0" applyFont="1" applyAlignment="1">
      <alignment horizontal="left" vertical="center" wrapText="1"/>
    </xf>
    <xf numFmtId="0" fontId="20" fillId="0" borderId="1" xfId="0" applyFont="1" applyBorder="1" applyAlignment="1">
      <alignment horizontal="left" vertical="center" wrapText="1"/>
    </xf>
    <xf numFmtId="0" fontId="18" fillId="0" borderId="1" xfId="12" applyFont="1" applyBorder="1" applyAlignment="1">
      <alignment horizontal="left" vertical="center" wrapText="1"/>
    </xf>
    <xf numFmtId="0" fontId="21" fillId="0" borderId="0" xfId="0" applyFont="1"/>
    <xf numFmtId="165" fontId="18" fillId="0" borderId="1" xfId="0" applyNumberFormat="1" applyFont="1" applyBorder="1" applyAlignment="1">
      <alignment horizontal="left" vertical="center"/>
    </xf>
    <xf numFmtId="0" fontId="19" fillId="0" borderId="1" xfId="0" applyNumberFormat="1" applyFont="1" applyBorder="1" applyAlignment="1">
      <alignment vertical="center"/>
    </xf>
    <xf numFmtId="0" fontId="18" fillId="0" borderId="1" xfId="12" applyFont="1" applyBorder="1" applyAlignment="1">
      <alignment horizontal="justify" vertical="justify" wrapText="1"/>
    </xf>
    <xf numFmtId="43" fontId="22" fillId="0" borderId="1" xfId="0" applyNumberFormat="1" applyFont="1" applyBorder="1"/>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7" fillId="0" borderId="1" xfId="0" applyFont="1" applyBorder="1" applyAlignment="1">
      <alignment horizontal="center" vertical="center"/>
    </xf>
    <xf numFmtId="0" fontId="6" fillId="0" borderId="1" xfId="0" applyFont="1" applyBorder="1" applyAlignment="1">
      <alignment horizontal="center" vertical="center"/>
    </xf>
    <xf numFmtId="0" fontId="17" fillId="0" borderId="3" xfId="0"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1"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17" fillId="0" borderId="1" xfId="0" applyFont="1" applyBorder="1" applyAlignment="1">
      <alignment horizontal="center"/>
    </xf>
    <xf numFmtId="0" fontId="17" fillId="0" borderId="1" xfId="0" applyFont="1" applyBorder="1" applyAlignment="1">
      <alignment horizontal="left"/>
    </xf>
    <xf numFmtId="0" fontId="17" fillId="0" borderId="3" xfId="0" applyFont="1" applyBorder="1" applyAlignment="1">
      <alignment horizontal="center" vertical="center" wrapText="1"/>
    </xf>
    <xf numFmtId="0" fontId="5" fillId="0" borderId="1" xfId="0" applyFont="1" applyBorder="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16" fillId="0" borderId="0" xfId="4" applyFont="1" applyFill="1" applyAlignment="1">
      <alignment horizontal="left" vertical="center" wrapText="1"/>
    </xf>
    <xf numFmtId="164" fontId="10" fillId="0" borderId="1" xfId="16"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10" fillId="0" borderId="2" xfId="16" applyFont="1" applyFill="1" applyBorder="1" applyAlignment="1">
      <alignment horizontal="center" vertical="center" wrapText="1"/>
    </xf>
    <xf numFmtId="164" fontId="10" fillId="0" borderId="1" xfId="4"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7" fillId="0" borderId="0" xfId="0" applyFont="1" applyAlignment="1">
      <alignment horizontal="center" vertical="center" wrapText="1"/>
    </xf>
    <xf numFmtId="0" fontId="6" fillId="0" borderId="2" xfId="0" applyFont="1" applyBorder="1" applyAlignment="1">
      <alignment vertical="center"/>
    </xf>
    <xf numFmtId="0" fontId="5" fillId="0" borderId="0" xfId="0" applyFont="1" applyAlignment="1">
      <alignment horizontal="left" vertical="center"/>
    </xf>
    <xf numFmtId="0" fontId="6" fillId="0" borderId="2" xfId="0" applyFont="1" applyBorder="1" applyAlignment="1"/>
  </cellXfs>
  <cellStyles count="43">
    <cellStyle name="Comma" xfId="4" builtinId="3"/>
    <cellStyle name="Comma 10" xfId="9"/>
    <cellStyle name="Comma 10 2" xfId="17"/>
    <cellStyle name="Comma 10 3" xfId="18"/>
    <cellStyle name="Comma 2" xfId="19"/>
    <cellStyle name="Comma 2 2" xfId="2"/>
    <cellStyle name="Comma 2 2 2" xfId="20"/>
    <cellStyle name="Comma 2 3" xfId="14"/>
    <cellStyle name="Comma 2 3 2" xfId="21"/>
    <cellStyle name="Comma 2 4" xfId="22"/>
    <cellStyle name="Comma 2 5" xfId="23"/>
    <cellStyle name="Comma 3" xfId="1"/>
    <cellStyle name="Comma 3 2" xfId="11"/>
    <cellStyle name="Comma 3 2 2" xfId="24"/>
    <cellStyle name="Comma 3 2 3" xfId="25"/>
    <cellStyle name="Comma 3 3" xfId="26"/>
    <cellStyle name="Comma 4" xfId="27"/>
    <cellStyle name="Comma 5" xfId="16"/>
    <cellStyle name="Comma 5 2" xfId="28"/>
    <cellStyle name="Comma 6" xfId="29"/>
    <cellStyle name="Currency 2" xfId="30"/>
    <cellStyle name="Hyperlink" xfId="42" builtinId="8"/>
    <cellStyle name="Normal" xfId="0" builtinId="0"/>
    <cellStyle name="Normal 2" xfId="3"/>
    <cellStyle name="Normal 2 10" xfId="32"/>
    <cellStyle name="Normal 2 10 2" xfId="33"/>
    <cellStyle name="Normal 2 16" xfId="10"/>
    <cellStyle name="Normal 2 2" xfId="8"/>
    <cellStyle name="Normal 2 2 2" xfId="34"/>
    <cellStyle name="Normal 2 2 2 4" xfId="5"/>
    <cellStyle name="Normal 2 3" xfId="31"/>
    <cellStyle name="Normal 2 5" xfId="35"/>
    <cellStyle name="Normal 3" xfId="7"/>
    <cellStyle name="Normal 3 2" xfId="12"/>
    <cellStyle name="Normal 4" xfId="36"/>
    <cellStyle name="Normal 4 2" xfId="13"/>
    <cellStyle name="Normal 4 6" xfId="37"/>
    <cellStyle name="Normal 5" xfId="38"/>
    <cellStyle name="Normal 6" xfId="6"/>
    <cellStyle name="Normal 6 2" xfId="39"/>
    <cellStyle name="Normal_Sheet1" xfId="15"/>
    <cellStyle name="Percent" xfId="41" builtinId="5"/>
    <cellStyle name="Style 1" xfId="4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11</xdr:row>
      <xdr:rowOff>0</xdr:rowOff>
    </xdr:from>
    <xdr:ext cx="19050" cy="428625"/>
    <xdr:sp macro="" textlink="">
      <xdr:nvSpPr>
        <xdr:cNvPr id="9" name="Text 1">
          <a:extLst>
            <a:ext uri="{FF2B5EF4-FFF2-40B4-BE49-F238E27FC236}">
              <a16:creationId xmlns:a16="http://schemas.microsoft.com/office/drawing/2014/main" id="{00000000-0008-0000-0000-00000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 name="Text 1">
          <a:extLst>
            <a:ext uri="{FF2B5EF4-FFF2-40B4-BE49-F238E27FC236}">
              <a16:creationId xmlns:a16="http://schemas.microsoft.com/office/drawing/2014/main" id="{00000000-0008-0000-0000-00000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 name="Text 1">
          <a:extLst>
            <a:ext uri="{FF2B5EF4-FFF2-40B4-BE49-F238E27FC236}">
              <a16:creationId xmlns:a16="http://schemas.microsoft.com/office/drawing/2014/main" id="{00000000-0008-0000-0000-00000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 name="Text 1">
          <a:extLst>
            <a:ext uri="{FF2B5EF4-FFF2-40B4-BE49-F238E27FC236}">
              <a16:creationId xmlns:a16="http://schemas.microsoft.com/office/drawing/2014/main" id="{00000000-0008-0000-0000-00000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 name="Text 1">
          <a:extLst>
            <a:ext uri="{FF2B5EF4-FFF2-40B4-BE49-F238E27FC236}">
              <a16:creationId xmlns:a16="http://schemas.microsoft.com/office/drawing/2014/main" id="{00000000-0008-0000-0000-00000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4" name="Text 1">
          <a:extLst>
            <a:ext uri="{FF2B5EF4-FFF2-40B4-BE49-F238E27FC236}">
              <a16:creationId xmlns:a16="http://schemas.microsoft.com/office/drawing/2014/main" id="{00000000-0008-0000-0000-00000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5" name="Text 1">
          <a:extLst>
            <a:ext uri="{FF2B5EF4-FFF2-40B4-BE49-F238E27FC236}">
              <a16:creationId xmlns:a16="http://schemas.microsoft.com/office/drawing/2014/main" id="{00000000-0008-0000-0000-00000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6" name="Text 1">
          <a:extLst>
            <a:ext uri="{FF2B5EF4-FFF2-40B4-BE49-F238E27FC236}">
              <a16:creationId xmlns:a16="http://schemas.microsoft.com/office/drawing/2014/main" id="{00000000-0008-0000-0000-00001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7" name="Text 1">
          <a:extLst>
            <a:ext uri="{FF2B5EF4-FFF2-40B4-BE49-F238E27FC236}">
              <a16:creationId xmlns:a16="http://schemas.microsoft.com/office/drawing/2014/main" id="{00000000-0008-0000-0000-00001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8" name="Text 1">
          <a:extLst>
            <a:ext uri="{FF2B5EF4-FFF2-40B4-BE49-F238E27FC236}">
              <a16:creationId xmlns:a16="http://schemas.microsoft.com/office/drawing/2014/main" id="{00000000-0008-0000-0000-00001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9" name="Text 1">
          <a:extLst>
            <a:ext uri="{FF2B5EF4-FFF2-40B4-BE49-F238E27FC236}">
              <a16:creationId xmlns:a16="http://schemas.microsoft.com/office/drawing/2014/main" id="{00000000-0008-0000-0000-00001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0" name="Text 1">
          <a:extLst>
            <a:ext uri="{FF2B5EF4-FFF2-40B4-BE49-F238E27FC236}">
              <a16:creationId xmlns:a16="http://schemas.microsoft.com/office/drawing/2014/main" id="{00000000-0008-0000-0000-00001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1" name="Text 1">
          <a:extLst>
            <a:ext uri="{FF2B5EF4-FFF2-40B4-BE49-F238E27FC236}">
              <a16:creationId xmlns:a16="http://schemas.microsoft.com/office/drawing/2014/main" id="{00000000-0008-0000-0000-00001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2" name="Text 1">
          <a:extLst>
            <a:ext uri="{FF2B5EF4-FFF2-40B4-BE49-F238E27FC236}">
              <a16:creationId xmlns:a16="http://schemas.microsoft.com/office/drawing/2014/main" id="{00000000-0008-0000-0000-00001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3" name="Text 1">
          <a:extLst>
            <a:ext uri="{FF2B5EF4-FFF2-40B4-BE49-F238E27FC236}">
              <a16:creationId xmlns:a16="http://schemas.microsoft.com/office/drawing/2014/main" id="{00000000-0008-0000-0000-00001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4" name="Text 1">
          <a:extLst>
            <a:ext uri="{FF2B5EF4-FFF2-40B4-BE49-F238E27FC236}">
              <a16:creationId xmlns:a16="http://schemas.microsoft.com/office/drawing/2014/main" id="{00000000-0008-0000-0000-00001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5" name="Text 1">
          <a:extLst>
            <a:ext uri="{FF2B5EF4-FFF2-40B4-BE49-F238E27FC236}">
              <a16:creationId xmlns:a16="http://schemas.microsoft.com/office/drawing/2014/main" id="{00000000-0008-0000-0000-00001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6" name="Text 1">
          <a:extLst>
            <a:ext uri="{FF2B5EF4-FFF2-40B4-BE49-F238E27FC236}">
              <a16:creationId xmlns:a16="http://schemas.microsoft.com/office/drawing/2014/main" id="{00000000-0008-0000-0000-00001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7" name="Text 1">
          <a:extLst>
            <a:ext uri="{FF2B5EF4-FFF2-40B4-BE49-F238E27FC236}">
              <a16:creationId xmlns:a16="http://schemas.microsoft.com/office/drawing/2014/main" id="{00000000-0008-0000-0000-00001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8" name="Text 1">
          <a:extLst>
            <a:ext uri="{FF2B5EF4-FFF2-40B4-BE49-F238E27FC236}">
              <a16:creationId xmlns:a16="http://schemas.microsoft.com/office/drawing/2014/main" id="{00000000-0008-0000-0000-00001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29" name="Text 1">
          <a:extLst>
            <a:ext uri="{FF2B5EF4-FFF2-40B4-BE49-F238E27FC236}">
              <a16:creationId xmlns:a16="http://schemas.microsoft.com/office/drawing/2014/main" id="{00000000-0008-0000-0000-00001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0" name="Text 1">
          <a:extLst>
            <a:ext uri="{FF2B5EF4-FFF2-40B4-BE49-F238E27FC236}">
              <a16:creationId xmlns:a16="http://schemas.microsoft.com/office/drawing/2014/main" id="{00000000-0008-0000-0000-00001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1" name="Text 1">
          <a:extLst>
            <a:ext uri="{FF2B5EF4-FFF2-40B4-BE49-F238E27FC236}">
              <a16:creationId xmlns:a16="http://schemas.microsoft.com/office/drawing/2014/main" id="{00000000-0008-0000-0000-00001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2" name="Text 1">
          <a:extLst>
            <a:ext uri="{FF2B5EF4-FFF2-40B4-BE49-F238E27FC236}">
              <a16:creationId xmlns:a16="http://schemas.microsoft.com/office/drawing/2014/main" id="{00000000-0008-0000-0000-00002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3" name="Text 1">
          <a:extLst>
            <a:ext uri="{FF2B5EF4-FFF2-40B4-BE49-F238E27FC236}">
              <a16:creationId xmlns:a16="http://schemas.microsoft.com/office/drawing/2014/main" id="{00000000-0008-0000-0000-00002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4" name="Text 1">
          <a:extLst>
            <a:ext uri="{FF2B5EF4-FFF2-40B4-BE49-F238E27FC236}">
              <a16:creationId xmlns:a16="http://schemas.microsoft.com/office/drawing/2014/main" id="{00000000-0008-0000-0000-00002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5" name="Text 1">
          <a:extLst>
            <a:ext uri="{FF2B5EF4-FFF2-40B4-BE49-F238E27FC236}">
              <a16:creationId xmlns:a16="http://schemas.microsoft.com/office/drawing/2014/main" id="{00000000-0008-0000-0000-00002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6" name="Text 1">
          <a:extLst>
            <a:ext uri="{FF2B5EF4-FFF2-40B4-BE49-F238E27FC236}">
              <a16:creationId xmlns:a16="http://schemas.microsoft.com/office/drawing/2014/main" id="{00000000-0008-0000-0000-00002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7" name="Text 1">
          <a:extLst>
            <a:ext uri="{FF2B5EF4-FFF2-40B4-BE49-F238E27FC236}">
              <a16:creationId xmlns:a16="http://schemas.microsoft.com/office/drawing/2014/main" id="{00000000-0008-0000-0000-00002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8" name="Text 1">
          <a:extLst>
            <a:ext uri="{FF2B5EF4-FFF2-40B4-BE49-F238E27FC236}">
              <a16:creationId xmlns:a16="http://schemas.microsoft.com/office/drawing/2014/main" id="{00000000-0008-0000-0000-00002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39" name="Text 1">
          <a:extLst>
            <a:ext uri="{FF2B5EF4-FFF2-40B4-BE49-F238E27FC236}">
              <a16:creationId xmlns:a16="http://schemas.microsoft.com/office/drawing/2014/main" id="{00000000-0008-0000-0000-00002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0" name="Text 1">
          <a:extLst>
            <a:ext uri="{FF2B5EF4-FFF2-40B4-BE49-F238E27FC236}">
              <a16:creationId xmlns:a16="http://schemas.microsoft.com/office/drawing/2014/main" id="{00000000-0008-0000-0000-00002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1" name="Text 1">
          <a:extLst>
            <a:ext uri="{FF2B5EF4-FFF2-40B4-BE49-F238E27FC236}">
              <a16:creationId xmlns:a16="http://schemas.microsoft.com/office/drawing/2014/main" id="{00000000-0008-0000-0000-00002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2" name="Text 1">
          <a:extLst>
            <a:ext uri="{FF2B5EF4-FFF2-40B4-BE49-F238E27FC236}">
              <a16:creationId xmlns:a16="http://schemas.microsoft.com/office/drawing/2014/main" id="{00000000-0008-0000-0000-00002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3" name="Text 1">
          <a:extLst>
            <a:ext uri="{FF2B5EF4-FFF2-40B4-BE49-F238E27FC236}">
              <a16:creationId xmlns:a16="http://schemas.microsoft.com/office/drawing/2014/main" id="{00000000-0008-0000-0000-00002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4" name="Text 1">
          <a:extLst>
            <a:ext uri="{FF2B5EF4-FFF2-40B4-BE49-F238E27FC236}">
              <a16:creationId xmlns:a16="http://schemas.microsoft.com/office/drawing/2014/main" id="{00000000-0008-0000-0000-00002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5" name="Text 1">
          <a:extLst>
            <a:ext uri="{FF2B5EF4-FFF2-40B4-BE49-F238E27FC236}">
              <a16:creationId xmlns:a16="http://schemas.microsoft.com/office/drawing/2014/main" id="{00000000-0008-0000-0000-00002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6" name="Text 1">
          <a:extLst>
            <a:ext uri="{FF2B5EF4-FFF2-40B4-BE49-F238E27FC236}">
              <a16:creationId xmlns:a16="http://schemas.microsoft.com/office/drawing/2014/main" id="{00000000-0008-0000-0000-00002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7" name="Text 1">
          <a:extLst>
            <a:ext uri="{FF2B5EF4-FFF2-40B4-BE49-F238E27FC236}">
              <a16:creationId xmlns:a16="http://schemas.microsoft.com/office/drawing/2014/main" id="{00000000-0008-0000-0000-00002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8" name="Text 1">
          <a:extLst>
            <a:ext uri="{FF2B5EF4-FFF2-40B4-BE49-F238E27FC236}">
              <a16:creationId xmlns:a16="http://schemas.microsoft.com/office/drawing/2014/main" id="{00000000-0008-0000-0000-00003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49" name="Text 1">
          <a:extLst>
            <a:ext uri="{FF2B5EF4-FFF2-40B4-BE49-F238E27FC236}">
              <a16:creationId xmlns:a16="http://schemas.microsoft.com/office/drawing/2014/main" id="{00000000-0008-0000-0000-00003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0" name="Text 1">
          <a:extLst>
            <a:ext uri="{FF2B5EF4-FFF2-40B4-BE49-F238E27FC236}">
              <a16:creationId xmlns:a16="http://schemas.microsoft.com/office/drawing/2014/main" id="{00000000-0008-0000-0000-00003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1" name="Text 1">
          <a:extLst>
            <a:ext uri="{FF2B5EF4-FFF2-40B4-BE49-F238E27FC236}">
              <a16:creationId xmlns:a16="http://schemas.microsoft.com/office/drawing/2014/main" id="{00000000-0008-0000-0000-00003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2" name="Text 1">
          <a:extLst>
            <a:ext uri="{FF2B5EF4-FFF2-40B4-BE49-F238E27FC236}">
              <a16:creationId xmlns:a16="http://schemas.microsoft.com/office/drawing/2014/main" id="{00000000-0008-0000-0000-00003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3" name="Text 1">
          <a:extLst>
            <a:ext uri="{FF2B5EF4-FFF2-40B4-BE49-F238E27FC236}">
              <a16:creationId xmlns:a16="http://schemas.microsoft.com/office/drawing/2014/main" id="{00000000-0008-0000-0000-00003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4" name="Text 1">
          <a:extLst>
            <a:ext uri="{FF2B5EF4-FFF2-40B4-BE49-F238E27FC236}">
              <a16:creationId xmlns:a16="http://schemas.microsoft.com/office/drawing/2014/main" id="{00000000-0008-0000-0000-00003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5" name="Text 1">
          <a:extLst>
            <a:ext uri="{FF2B5EF4-FFF2-40B4-BE49-F238E27FC236}">
              <a16:creationId xmlns:a16="http://schemas.microsoft.com/office/drawing/2014/main" id="{00000000-0008-0000-0000-00003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6" name="Text 1">
          <a:extLst>
            <a:ext uri="{FF2B5EF4-FFF2-40B4-BE49-F238E27FC236}">
              <a16:creationId xmlns:a16="http://schemas.microsoft.com/office/drawing/2014/main" id="{00000000-0008-0000-0000-00003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7" name="Text 1">
          <a:extLst>
            <a:ext uri="{FF2B5EF4-FFF2-40B4-BE49-F238E27FC236}">
              <a16:creationId xmlns:a16="http://schemas.microsoft.com/office/drawing/2014/main" id="{00000000-0008-0000-0000-00003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8" name="Text 1">
          <a:extLst>
            <a:ext uri="{FF2B5EF4-FFF2-40B4-BE49-F238E27FC236}">
              <a16:creationId xmlns:a16="http://schemas.microsoft.com/office/drawing/2014/main" id="{00000000-0008-0000-0000-00003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59" name="Text 1">
          <a:extLst>
            <a:ext uri="{FF2B5EF4-FFF2-40B4-BE49-F238E27FC236}">
              <a16:creationId xmlns:a16="http://schemas.microsoft.com/office/drawing/2014/main" id="{00000000-0008-0000-0000-00003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0" name="Text 1">
          <a:extLst>
            <a:ext uri="{FF2B5EF4-FFF2-40B4-BE49-F238E27FC236}">
              <a16:creationId xmlns:a16="http://schemas.microsoft.com/office/drawing/2014/main" id="{00000000-0008-0000-0000-00003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1" name="Text 1">
          <a:extLst>
            <a:ext uri="{FF2B5EF4-FFF2-40B4-BE49-F238E27FC236}">
              <a16:creationId xmlns:a16="http://schemas.microsoft.com/office/drawing/2014/main" id="{00000000-0008-0000-0000-00003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2" name="Text 1">
          <a:extLst>
            <a:ext uri="{FF2B5EF4-FFF2-40B4-BE49-F238E27FC236}">
              <a16:creationId xmlns:a16="http://schemas.microsoft.com/office/drawing/2014/main" id="{00000000-0008-0000-0000-00003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3" name="Text 1">
          <a:extLst>
            <a:ext uri="{FF2B5EF4-FFF2-40B4-BE49-F238E27FC236}">
              <a16:creationId xmlns:a16="http://schemas.microsoft.com/office/drawing/2014/main" id="{00000000-0008-0000-0000-00003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4" name="Text 1">
          <a:extLst>
            <a:ext uri="{FF2B5EF4-FFF2-40B4-BE49-F238E27FC236}">
              <a16:creationId xmlns:a16="http://schemas.microsoft.com/office/drawing/2014/main" id="{00000000-0008-0000-0000-00004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5" name="Text 1">
          <a:extLst>
            <a:ext uri="{FF2B5EF4-FFF2-40B4-BE49-F238E27FC236}">
              <a16:creationId xmlns:a16="http://schemas.microsoft.com/office/drawing/2014/main" id="{00000000-0008-0000-0000-00004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6" name="Text 1">
          <a:extLst>
            <a:ext uri="{FF2B5EF4-FFF2-40B4-BE49-F238E27FC236}">
              <a16:creationId xmlns:a16="http://schemas.microsoft.com/office/drawing/2014/main" id="{00000000-0008-0000-0000-00004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7" name="Text 1">
          <a:extLst>
            <a:ext uri="{FF2B5EF4-FFF2-40B4-BE49-F238E27FC236}">
              <a16:creationId xmlns:a16="http://schemas.microsoft.com/office/drawing/2014/main" id="{00000000-0008-0000-0000-00004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8" name="Text 1">
          <a:extLst>
            <a:ext uri="{FF2B5EF4-FFF2-40B4-BE49-F238E27FC236}">
              <a16:creationId xmlns:a16="http://schemas.microsoft.com/office/drawing/2014/main" id="{00000000-0008-0000-0000-00004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69" name="Text 1">
          <a:extLst>
            <a:ext uri="{FF2B5EF4-FFF2-40B4-BE49-F238E27FC236}">
              <a16:creationId xmlns:a16="http://schemas.microsoft.com/office/drawing/2014/main" id="{00000000-0008-0000-0000-00004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0" name="Text 1">
          <a:extLst>
            <a:ext uri="{FF2B5EF4-FFF2-40B4-BE49-F238E27FC236}">
              <a16:creationId xmlns:a16="http://schemas.microsoft.com/office/drawing/2014/main" id="{00000000-0008-0000-0000-00004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1" name="Text 1">
          <a:extLst>
            <a:ext uri="{FF2B5EF4-FFF2-40B4-BE49-F238E27FC236}">
              <a16:creationId xmlns:a16="http://schemas.microsoft.com/office/drawing/2014/main" id="{00000000-0008-0000-0000-00004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2" name="Text 1">
          <a:extLst>
            <a:ext uri="{FF2B5EF4-FFF2-40B4-BE49-F238E27FC236}">
              <a16:creationId xmlns:a16="http://schemas.microsoft.com/office/drawing/2014/main" id="{00000000-0008-0000-0000-00004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3" name="Text 1">
          <a:extLst>
            <a:ext uri="{FF2B5EF4-FFF2-40B4-BE49-F238E27FC236}">
              <a16:creationId xmlns:a16="http://schemas.microsoft.com/office/drawing/2014/main" id="{00000000-0008-0000-0000-00004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4" name="Text 1">
          <a:extLst>
            <a:ext uri="{FF2B5EF4-FFF2-40B4-BE49-F238E27FC236}">
              <a16:creationId xmlns:a16="http://schemas.microsoft.com/office/drawing/2014/main" id="{00000000-0008-0000-0000-00004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5" name="Text 1">
          <a:extLst>
            <a:ext uri="{FF2B5EF4-FFF2-40B4-BE49-F238E27FC236}">
              <a16:creationId xmlns:a16="http://schemas.microsoft.com/office/drawing/2014/main" id="{00000000-0008-0000-0000-00004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6" name="Text 1">
          <a:extLst>
            <a:ext uri="{FF2B5EF4-FFF2-40B4-BE49-F238E27FC236}">
              <a16:creationId xmlns:a16="http://schemas.microsoft.com/office/drawing/2014/main" id="{00000000-0008-0000-0000-00004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7" name="Text 1">
          <a:extLst>
            <a:ext uri="{FF2B5EF4-FFF2-40B4-BE49-F238E27FC236}">
              <a16:creationId xmlns:a16="http://schemas.microsoft.com/office/drawing/2014/main" id="{00000000-0008-0000-0000-00004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8" name="Text 1">
          <a:extLst>
            <a:ext uri="{FF2B5EF4-FFF2-40B4-BE49-F238E27FC236}">
              <a16:creationId xmlns:a16="http://schemas.microsoft.com/office/drawing/2014/main" id="{00000000-0008-0000-0000-00004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79" name="Text 1">
          <a:extLst>
            <a:ext uri="{FF2B5EF4-FFF2-40B4-BE49-F238E27FC236}">
              <a16:creationId xmlns:a16="http://schemas.microsoft.com/office/drawing/2014/main" id="{00000000-0008-0000-0000-00004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0" name="Text 1">
          <a:extLst>
            <a:ext uri="{FF2B5EF4-FFF2-40B4-BE49-F238E27FC236}">
              <a16:creationId xmlns:a16="http://schemas.microsoft.com/office/drawing/2014/main" id="{00000000-0008-0000-0000-00005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1" name="Text 1">
          <a:extLst>
            <a:ext uri="{FF2B5EF4-FFF2-40B4-BE49-F238E27FC236}">
              <a16:creationId xmlns:a16="http://schemas.microsoft.com/office/drawing/2014/main" id="{00000000-0008-0000-0000-00005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2" name="Text 1">
          <a:extLst>
            <a:ext uri="{FF2B5EF4-FFF2-40B4-BE49-F238E27FC236}">
              <a16:creationId xmlns:a16="http://schemas.microsoft.com/office/drawing/2014/main" id="{00000000-0008-0000-0000-00005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3" name="Text 1">
          <a:extLst>
            <a:ext uri="{FF2B5EF4-FFF2-40B4-BE49-F238E27FC236}">
              <a16:creationId xmlns:a16="http://schemas.microsoft.com/office/drawing/2014/main" id="{00000000-0008-0000-0000-00005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4" name="Text 1">
          <a:extLst>
            <a:ext uri="{FF2B5EF4-FFF2-40B4-BE49-F238E27FC236}">
              <a16:creationId xmlns:a16="http://schemas.microsoft.com/office/drawing/2014/main" id="{00000000-0008-0000-0000-00005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5" name="Text 1">
          <a:extLst>
            <a:ext uri="{FF2B5EF4-FFF2-40B4-BE49-F238E27FC236}">
              <a16:creationId xmlns:a16="http://schemas.microsoft.com/office/drawing/2014/main" id="{00000000-0008-0000-0000-00005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6" name="Text 1">
          <a:extLst>
            <a:ext uri="{FF2B5EF4-FFF2-40B4-BE49-F238E27FC236}">
              <a16:creationId xmlns:a16="http://schemas.microsoft.com/office/drawing/2014/main" id="{00000000-0008-0000-0000-00005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7" name="Text 1">
          <a:extLst>
            <a:ext uri="{FF2B5EF4-FFF2-40B4-BE49-F238E27FC236}">
              <a16:creationId xmlns:a16="http://schemas.microsoft.com/office/drawing/2014/main" id="{00000000-0008-0000-0000-00005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8" name="Text 1">
          <a:extLst>
            <a:ext uri="{FF2B5EF4-FFF2-40B4-BE49-F238E27FC236}">
              <a16:creationId xmlns:a16="http://schemas.microsoft.com/office/drawing/2014/main" id="{00000000-0008-0000-0000-00005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89" name="Text 1">
          <a:extLst>
            <a:ext uri="{FF2B5EF4-FFF2-40B4-BE49-F238E27FC236}">
              <a16:creationId xmlns:a16="http://schemas.microsoft.com/office/drawing/2014/main" id="{00000000-0008-0000-0000-00005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0" name="Text 1">
          <a:extLst>
            <a:ext uri="{FF2B5EF4-FFF2-40B4-BE49-F238E27FC236}">
              <a16:creationId xmlns:a16="http://schemas.microsoft.com/office/drawing/2014/main" id="{00000000-0008-0000-0000-00005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1" name="Text 1">
          <a:extLst>
            <a:ext uri="{FF2B5EF4-FFF2-40B4-BE49-F238E27FC236}">
              <a16:creationId xmlns:a16="http://schemas.microsoft.com/office/drawing/2014/main" id="{00000000-0008-0000-0000-00005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2" name="Text 1">
          <a:extLst>
            <a:ext uri="{FF2B5EF4-FFF2-40B4-BE49-F238E27FC236}">
              <a16:creationId xmlns:a16="http://schemas.microsoft.com/office/drawing/2014/main" id="{00000000-0008-0000-0000-00005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3" name="Text 1">
          <a:extLst>
            <a:ext uri="{FF2B5EF4-FFF2-40B4-BE49-F238E27FC236}">
              <a16:creationId xmlns:a16="http://schemas.microsoft.com/office/drawing/2014/main" id="{00000000-0008-0000-0000-00005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4" name="Text 1">
          <a:extLst>
            <a:ext uri="{FF2B5EF4-FFF2-40B4-BE49-F238E27FC236}">
              <a16:creationId xmlns:a16="http://schemas.microsoft.com/office/drawing/2014/main" id="{00000000-0008-0000-0000-00005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5" name="Text 1">
          <a:extLst>
            <a:ext uri="{FF2B5EF4-FFF2-40B4-BE49-F238E27FC236}">
              <a16:creationId xmlns:a16="http://schemas.microsoft.com/office/drawing/2014/main" id="{00000000-0008-0000-0000-00005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6" name="Text 1">
          <a:extLst>
            <a:ext uri="{FF2B5EF4-FFF2-40B4-BE49-F238E27FC236}">
              <a16:creationId xmlns:a16="http://schemas.microsoft.com/office/drawing/2014/main" id="{00000000-0008-0000-0000-00006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7" name="Text 1">
          <a:extLst>
            <a:ext uri="{FF2B5EF4-FFF2-40B4-BE49-F238E27FC236}">
              <a16:creationId xmlns:a16="http://schemas.microsoft.com/office/drawing/2014/main" id="{00000000-0008-0000-0000-00006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8" name="Text 1">
          <a:extLst>
            <a:ext uri="{FF2B5EF4-FFF2-40B4-BE49-F238E27FC236}">
              <a16:creationId xmlns:a16="http://schemas.microsoft.com/office/drawing/2014/main" id="{00000000-0008-0000-0000-00006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99" name="Text 1">
          <a:extLst>
            <a:ext uri="{FF2B5EF4-FFF2-40B4-BE49-F238E27FC236}">
              <a16:creationId xmlns:a16="http://schemas.microsoft.com/office/drawing/2014/main" id="{00000000-0008-0000-0000-00006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0" name="Text 1">
          <a:extLst>
            <a:ext uri="{FF2B5EF4-FFF2-40B4-BE49-F238E27FC236}">
              <a16:creationId xmlns:a16="http://schemas.microsoft.com/office/drawing/2014/main" id="{00000000-0008-0000-0000-00006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1" name="Text 1">
          <a:extLst>
            <a:ext uri="{FF2B5EF4-FFF2-40B4-BE49-F238E27FC236}">
              <a16:creationId xmlns:a16="http://schemas.microsoft.com/office/drawing/2014/main" id="{00000000-0008-0000-0000-00006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2" name="Text 1">
          <a:extLst>
            <a:ext uri="{FF2B5EF4-FFF2-40B4-BE49-F238E27FC236}">
              <a16:creationId xmlns:a16="http://schemas.microsoft.com/office/drawing/2014/main" id="{00000000-0008-0000-0000-00006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3" name="Text 1">
          <a:extLst>
            <a:ext uri="{FF2B5EF4-FFF2-40B4-BE49-F238E27FC236}">
              <a16:creationId xmlns:a16="http://schemas.microsoft.com/office/drawing/2014/main" id="{00000000-0008-0000-0000-00006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4" name="Text 1">
          <a:extLst>
            <a:ext uri="{FF2B5EF4-FFF2-40B4-BE49-F238E27FC236}">
              <a16:creationId xmlns:a16="http://schemas.microsoft.com/office/drawing/2014/main" id="{00000000-0008-0000-0000-00006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5" name="Text 1">
          <a:extLst>
            <a:ext uri="{FF2B5EF4-FFF2-40B4-BE49-F238E27FC236}">
              <a16:creationId xmlns:a16="http://schemas.microsoft.com/office/drawing/2014/main" id="{00000000-0008-0000-0000-00006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6" name="Text 1">
          <a:extLst>
            <a:ext uri="{FF2B5EF4-FFF2-40B4-BE49-F238E27FC236}">
              <a16:creationId xmlns:a16="http://schemas.microsoft.com/office/drawing/2014/main" id="{00000000-0008-0000-0000-00006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7" name="Text 1">
          <a:extLst>
            <a:ext uri="{FF2B5EF4-FFF2-40B4-BE49-F238E27FC236}">
              <a16:creationId xmlns:a16="http://schemas.microsoft.com/office/drawing/2014/main" id="{00000000-0008-0000-0000-00006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8" name="Text 1">
          <a:extLst>
            <a:ext uri="{FF2B5EF4-FFF2-40B4-BE49-F238E27FC236}">
              <a16:creationId xmlns:a16="http://schemas.microsoft.com/office/drawing/2014/main" id="{00000000-0008-0000-0000-00006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09" name="Text 1">
          <a:extLst>
            <a:ext uri="{FF2B5EF4-FFF2-40B4-BE49-F238E27FC236}">
              <a16:creationId xmlns:a16="http://schemas.microsoft.com/office/drawing/2014/main" id="{00000000-0008-0000-0000-00006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0" name="Text 1">
          <a:extLst>
            <a:ext uri="{FF2B5EF4-FFF2-40B4-BE49-F238E27FC236}">
              <a16:creationId xmlns:a16="http://schemas.microsoft.com/office/drawing/2014/main" id="{00000000-0008-0000-0000-00006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1" name="Text 1">
          <a:extLst>
            <a:ext uri="{FF2B5EF4-FFF2-40B4-BE49-F238E27FC236}">
              <a16:creationId xmlns:a16="http://schemas.microsoft.com/office/drawing/2014/main" id="{00000000-0008-0000-0000-00006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2" name="Text 1">
          <a:extLst>
            <a:ext uri="{FF2B5EF4-FFF2-40B4-BE49-F238E27FC236}">
              <a16:creationId xmlns:a16="http://schemas.microsoft.com/office/drawing/2014/main" id="{00000000-0008-0000-0000-00007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3" name="Text 1">
          <a:extLst>
            <a:ext uri="{FF2B5EF4-FFF2-40B4-BE49-F238E27FC236}">
              <a16:creationId xmlns:a16="http://schemas.microsoft.com/office/drawing/2014/main" id="{00000000-0008-0000-0000-00007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4" name="Text 1">
          <a:extLst>
            <a:ext uri="{FF2B5EF4-FFF2-40B4-BE49-F238E27FC236}">
              <a16:creationId xmlns:a16="http://schemas.microsoft.com/office/drawing/2014/main" id="{00000000-0008-0000-0000-00007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5" name="Text 1">
          <a:extLst>
            <a:ext uri="{FF2B5EF4-FFF2-40B4-BE49-F238E27FC236}">
              <a16:creationId xmlns:a16="http://schemas.microsoft.com/office/drawing/2014/main" id="{00000000-0008-0000-0000-00007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6" name="Text 1">
          <a:extLst>
            <a:ext uri="{FF2B5EF4-FFF2-40B4-BE49-F238E27FC236}">
              <a16:creationId xmlns:a16="http://schemas.microsoft.com/office/drawing/2014/main" id="{00000000-0008-0000-0000-00007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7" name="Text 1">
          <a:extLst>
            <a:ext uri="{FF2B5EF4-FFF2-40B4-BE49-F238E27FC236}">
              <a16:creationId xmlns:a16="http://schemas.microsoft.com/office/drawing/2014/main" id="{00000000-0008-0000-0000-00007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8" name="Text 1">
          <a:extLst>
            <a:ext uri="{FF2B5EF4-FFF2-40B4-BE49-F238E27FC236}">
              <a16:creationId xmlns:a16="http://schemas.microsoft.com/office/drawing/2014/main" id="{00000000-0008-0000-0000-00007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19" name="Text 1">
          <a:extLst>
            <a:ext uri="{FF2B5EF4-FFF2-40B4-BE49-F238E27FC236}">
              <a16:creationId xmlns:a16="http://schemas.microsoft.com/office/drawing/2014/main" id="{00000000-0008-0000-0000-00007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0" name="Text 1">
          <a:extLst>
            <a:ext uri="{FF2B5EF4-FFF2-40B4-BE49-F238E27FC236}">
              <a16:creationId xmlns:a16="http://schemas.microsoft.com/office/drawing/2014/main" id="{00000000-0008-0000-0000-00007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1" name="Text 1">
          <a:extLst>
            <a:ext uri="{FF2B5EF4-FFF2-40B4-BE49-F238E27FC236}">
              <a16:creationId xmlns:a16="http://schemas.microsoft.com/office/drawing/2014/main" id="{00000000-0008-0000-0000-00007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2" name="Text 1">
          <a:extLst>
            <a:ext uri="{FF2B5EF4-FFF2-40B4-BE49-F238E27FC236}">
              <a16:creationId xmlns:a16="http://schemas.microsoft.com/office/drawing/2014/main" id="{00000000-0008-0000-0000-00007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3" name="Text 1">
          <a:extLst>
            <a:ext uri="{FF2B5EF4-FFF2-40B4-BE49-F238E27FC236}">
              <a16:creationId xmlns:a16="http://schemas.microsoft.com/office/drawing/2014/main" id="{00000000-0008-0000-0000-00007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4" name="Text 1">
          <a:extLst>
            <a:ext uri="{FF2B5EF4-FFF2-40B4-BE49-F238E27FC236}">
              <a16:creationId xmlns:a16="http://schemas.microsoft.com/office/drawing/2014/main" id="{00000000-0008-0000-0000-00007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5" name="Text 1">
          <a:extLst>
            <a:ext uri="{FF2B5EF4-FFF2-40B4-BE49-F238E27FC236}">
              <a16:creationId xmlns:a16="http://schemas.microsoft.com/office/drawing/2014/main" id="{00000000-0008-0000-0000-00007D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6" name="Text 1">
          <a:extLst>
            <a:ext uri="{FF2B5EF4-FFF2-40B4-BE49-F238E27FC236}">
              <a16:creationId xmlns:a16="http://schemas.microsoft.com/office/drawing/2014/main" id="{00000000-0008-0000-0000-00007E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7" name="Text 1">
          <a:extLst>
            <a:ext uri="{FF2B5EF4-FFF2-40B4-BE49-F238E27FC236}">
              <a16:creationId xmlns:a16="http://schemas.microsoft.com/office/drawing/2014/main" id="{00000000-0008-0000-0000-00007F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8" name="Text 1">
          <a:extLst>
            <a:ext uri="{FF2B5EF4-FFF2-40B4-BE49-F238E27FC236}">
              <a16:creationId xmlns:a16="http://schemas.microsoft.com/office/drawing/2014/main" id="{00000000-0008-0000-0000-000080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29" name="Text 1">
          <a:extLst>
            <a:ext uri="{FF2B5EF4-FFF2-40B4-BE49-F238E27FC236}">
              <a16:creationId xmlns:a16="http://schemas.microsoft.com/office/drawing/2014/main" id="{00000000-0008-0000-0000-000081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0" name="Text 1">
          <a:extLst>
            <a:ext uri="{FF2B5EF4-FFF2-40B4-BE49-F238E27FC236}">
              <a16:creationId xmlns:a16="http://schemas.microsoft.com/office/drawing/2014/main" id="{00000000-0008-0000-0000-000082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1" name="Text 1">
          <a:extLst>
            <a:ext uri="{FF2B5EF4-FFF2-40B4-BE49-F238E27FC236}">
              <a16:creationId xmlns:a16="http://schemas.microsoft.com/office/drawing/2014/main" id="{00000000-0008-0000-0000-000083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2" name="Text 1">
          <a:extLst>
            <a:ext uri="{FF2B5EF4-FFF2-40B4-BE49-F238E27FC236}">
              <a16:creationId xmlns:a16="http://schemas.microsoft.com/office/drawing/2014/main" id="{00000000-0008-0000-0000-000084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3" name="Text 1">
          <a:extLst>
            <a:ext uri="{FF2B5EF4-FFF2-40B4-BE49-F238E27FC236}">
              <a16:creationId xmlns:a16="http://schemas.microsoft.com/office/drawing/2014/main" id="{00000000-0008-0000-0000-000085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4" name="Text 1">
          <a:extLst>
            <a:ext uri="{FF2B5EF4-FFF2-40B4-BE49-F238E27FC236}">
              <a16:creationId xmlns:a16="http://schemas.microsoft.com/office/drawing/2014/main" id="{00000000-0008-0000-0000-000086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5" name="Text 1">
          <a:extLst>
            <a:ext uri="{FF2B5EF4-FFF2-40B4-BE49-F238E27FC236}">
              <a16:creationId xmlns:a16="http://schemas.microsoft.com/office/drawing/2014/main" id="{00000000-0008-0000-0000-000087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6" name="Text 1">
          <a:extLst>
            <a:ext uri="{FF2B5EF4-FFF2-40B4-BE49-F238E27FC236}">
              <a16:creationId xmlns:a16="http://schemas.microsoft.com/office/drawing/2014/main" id="{00000000-0008-0000-0000-000088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7" name="Text 1">
          <a:extLst>
            <a:ext uri="{FF2B5EF4-FFF2-40B4-BE49-F238E27FC236}">
              <a16:creationId xmlns:a16="http://schemas.microsoft.com/office/drawing/2014/main" id="{00000000-0008-0000-0000-000089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8" name="Text 1">
          <a:extLst>
            <a:ext uri="{FF2B5EF4-FFF2-40B4-BE49-F238E27FC236}">
              <a16:creationId xmlns:a16="http://schemas.microsoft.com/office/drawing/2014/main" id="{00000000-0008-0000-0000-00008A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39" name="Text 1">
          <a:extLst>
            <a:ext uri="{FF2B5EF4-FFF2-40B4-BE49-F238E27FC236}">
              <a16:creationId xmlns:a16="http://schemas.microsoft.com/office/drawing/2014/main" id="{00000000-0008-0000-0000-00008B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11</xdr:row>
      <xdr:rowOff>0</xdr:rowOff>
    </xdr:from>
    <xdr:ext cx="19050" cy="428625"/>
    <xdr:sp macro="" textlink="">
      <xdr:nvSpPr>
        <xdr:cNvPr id="140" name="Text 1">
          <a:extLst>
            <a:ext uri="{FF2B5EF4-FFF2-40B4-BE49-F238E27FC236}">
              <a16:creationId xmlns:a16="http://schemas.microsoft.com/office/drawing/2014/main" id="{00000000-0008-0000-0000-00008C000000}"/>
            </a:ext>
          </a:extLst>
        </xdr:cNvPr>
        <xdr:cNvSpPr txBox="1">
          <a:spLocks noChangeArrowheads="1"/>
        </xdr:cNvSpPr>
      </xdr:nvSpPr>
      <xdr:spPr bwMode="auto">
        <a:xfrm>
          <a:off x="1440180" y="121386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1" name="Text 1">
          <a:extLst>
            <a:ext uri="{FF2B5EF4-FFF2-40B4-BE49-F238E27FC236}">
              <a16:creationId xmlns:a16="http://schemas.microsoft.com/office/drawing/2014/main" id="{00000000-0008-0000-0000-00008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2" name="Text 1">
          <a:extLst>
            <a:ext uri="{FF2B5EF4-FFF2-40B4-BE49-F238E27FC236}">
              <a16:creationId xmlns:a16="http://schemas.microsoft.com/office/drawing/2014/main" id="{00000000-0008-0000-0000-00008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3" name="Text 1">
          <a:extLst>
            <a:ext uri="{FF2B5EF4-FFF2-40B4-BE49-F238E27FC236}">
              <a16:creationId xmlns:a16="http://schemas.microsoft.com/office/drawing/2014/main" id="{00000000-0008-0000-0000-00008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4" name="Text 1">
          <a:extLst>
            <a:ext uri="{FF2B5EF4-FFF2-40B4-BE49-F238E27FC236}">
              <a16:creationId xmlns:a16="http://schemas.microsoft.com/office/drawing/2014/main" id="{00000000-0008-0000-0000-000090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5" name="Text 1">
          <a:extLst>
            <a:ext uri="{FF2B5EF4-FFF2-40B4-BE49-F238E27FC236}">
              <a16:creationId xmlns:a16="http://schemas.microsoft.com/office/drawing/2014/main" id="{00000000-0008-0000-0000-000091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6" name="Text 1">
          <a:extLst>
            <a:ext uri="{FF2B5EF4-FFF2-40B4-BE49-F238E27FC236}">
              <a16:creationId xmlns:a16="http://schemas.microsoft.com/office/drawing/2014/main" id="{00000000-0008-0000-0000-000092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7" name="Text 1">
          <a:extLst>
            <a:ext uri="{FF2B5EF4-FFF2-40B4-BE49-F238E27FC236}">
              <a16:creationId xmlns:a16="http://schemas.microsoft.com/office/drawing/2014/main" id="{00000000-0008-0000-0000-000093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8" name="Text 1">
          <a:extLst>
            <a:ext uri="{FF2B5EF4-FFF2-40B4-BE49-F238E27FC236}">
              <a16:creationId xmlns:a16="http://schemas.microsoft.com/office/drawing/2014/main" id="{00000000-0008-0000-0000-000094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49" name="Text 1">
          <a:extLst>
            <a:ext uri="{FF2B5EF4-FFF2-40B4-BE49-F238E27FC236}">
              <a16:creationId xmlns:a16="http://schemas.microsoft.com/office/drawing/2014/main" id="{00000000-0008-0000-0000-000095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0" name="Text 1">
          <a:extLst>
            <a:ext uri="{FF2B5EF4-FFF2-40B4-BE49-F238E27FC236}">
              <a16:creationId xmlns:a16="http://schemas.microsoft.com/office/drawing/2014/main" id="{00000000-0008-0000-0000-000096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1" name="Text 1">
          <a:extLst>
            <a:ext uri="{FF2B5EF4-FFF2-40B4-BE49-F238E27FC236}">
              <a16:creationId xmlns:a16="http://schemas.microsoft.com/office/drawing/2014/main" id="{00000000-0008-0000-0000-000097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2" name="Text 1">
          <a:extLst>
            <a:ext uri="{FF2B5EF4-FFF2-40B4-BE49-F238E27FC236}">
              <a16:creationId xmlns:a16="http://schemas.microsoft.com/office/drawing/2014/main" id="{00000000-0008-0000-0000-000098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3" name="Text 1">
          <a:extLst>
            <a:ext uri="{FF2B5EF4-FFF2-40B4-BE49-F238E27FC236}">
              <a16:creationId xmlns:a16="http://schemas.microsoft.com/office/drawing/2014/main" id="{00000000-0008-0000-0000-000099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4" name="Text 1">
          <a:extLst>
            <a:ext uri="{FF2B5EF4-FFF2-40B4-BE49-F238E27FC236}">
              <a16:creationId xmlns:a16="http://schemas.microsoft.com/office/drawing/2014/main" id="{00000000-0008-0000-0000-00009A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5" name="Text 1">
          <a:extLst>
            <a:ext uri="{FF2B5EF4-FFF2-40B4-BE49-F238E27FC236}">
              <a16:creationId xmlns:a16="http://schemas.microsoft.com/office/drawing/2014/main" id="{00000000-0008-0000-0000-00009B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6" name="Text 1">
          <a:extLst>
            <a:ext uri="{FF2B5EF4-FFF2-40B4-BE49-F238E27FC236}">
              <a16:creationId xmlns:a16="http://schemas.microsoft.com/office/drawing/2014/main" id="{00000000-0008-0000-0000-00009C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7" name="Text 1">
          <a:extLst>
            <a:ext uri="{FF2B5EF4-FFF2-40B4-BE49-F238E27FC236}">
              <a16:creationId xmlns:a16="http://schemas.microsoft.com/office/drawing/2014/main" id="{00000000-0008-0000-0000-00009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8" name="Text 1">
          <a:extLst>
            <a:ext uri="{FF2B5EF4-FFF2-40B4-BE49-F238E27FC236}">
              <a16:creationId xmlns:a16="http://schemas.microsoft.com/office/drawing/2014/main" id="{00000000-0008-0000-0000-00009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59" name="Text 1">
          <a:extLst>
            <a:ext uri="{FF2B5EF4-FFF2-40B4-BE49-F238E27FC236}">
              <a16:creationId xmlns:a16="http://schemas.microsoft.com/office/drawing/2014/main" id="{00000000-0008-0000-0000-00009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0" name="Text 1">
          <a:extLst>
            <a:ext uri="{FF2B5EF4-FFF2-40B4-BE49-F238E27FC236}">
              <a16:creationId xmlns:a16="http://schemas.microsoft.com/office/drawing/2014/main" id="{00000000-0008-0000-0000-0000A0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1" name="Text 1">
          <a:extLst>
            <a:ext uri="{FF2B5EF4-FFF2-40B4-BE49-F238E27FC236}">
              <a16:creationId xmlns:a16="http://schemas.microsoft.com/office/drawing/2014/main" id="{00000000-0008-0000-0000-0000A1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2" name="Text 1">
          <a:extLst>
            <a:ext uri="{FF2B5EF4-FFF2-40B4-BE49-F238E27FC236}">
              <a16:creationId xmlns:a16="http://schemas.microsoft.com/office/drawing/2014/main" id="{00000000-0008-0000-0000-0000A2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3" name="Text 1">
          <a:extLst>
            <a:ext uri="{FF2B5EF4-FFF2-40B4-BE49-F238E27FC236}">
              <a16:creationId xmlns:a16="http://schemas.microsoft.com/office/drawing/2014/main" id="{00000000-0008-0000-0000-0000A3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4" name="Text 1">
          <a:extLst>
            <a:ext uri="{FF2B5EF4-FFF2-40B4-BE49-F238E27FC236}">
              <a16:creationId xmlns:a16="http://schemas.microsoft.com/office/drawing/2014/main" id="{00000000-0008-0000-0000-0000A4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5" name="Text 1">
          <a:extLst>
            <a:ext uri="{FF2B5EF4-FFF2-40B4-BE49-F238E27FC236}">
              <a16:creationId xmlns:a16="http://schemas.microsoft.com/office/drawing/2014/main" id="{00000000-0008-0000-0000-0000A5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6" name="Text 1">
          <a:extLst>
            <a:ext uri="{FF2B5EF4-FFF2-40B4-BE49-F238E27FC236}">
              <a16:creationId xmlns:a16="http://schemas.microsoft.com/office/drawing/2014/main" id="{00000000-0008-0000-0000-0000A6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7" name="Text 1">
          <a:extLst>
            <a:ext uri="{FF2B5EF4-FFF2-40B4-BE49-F238E27FC236}">
              <a16:creationId xmlns:a16="http://schemas.microsoft.com/office/drawing/2014/main" id="{00000000-0008-0000-0000-0000A7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8" name="Text 1">
          <a:extLst>
            <a:ext uri="{FF2B5EF4-FFF2-40B4-BE49-F238E27FC236}">
              <a16:creationId xmlns:a16="http://schemas.microsoft.com/office/drawing/2014/main" id="{00000000-0008-0000-0000-0000A8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69" name="Text 1">
          <a:extLst>
            <a:ext uri="{FF2B5EF4-FFF2-40B4-BE49-F238E27FC236}">
              <a16:creationId xmlns:a16="http://schemas.microsoft.com/office/drawing/2014/main" id="{00000000-0008-0000-0000-0000A9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0" name="Text 1">
          <a:extLst>
            <a:ext uri="{FF2B5EF4-FFF2-40B4-BE49-F238E27FC236}">
              <a16:creationId xmlns:a16="http://schemas.microsoft.com/office/drawing/2014/main" id="{00000000-0008-0000-0000-0000AA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1" name="Text 1">
          <a:extLst>
            <a:ext uri="{FF2B5EF4-FFF2-40B4-BE49-F238E27FC236}">
              <a16:creationId xmlns:a16="http://schemas.microsoft.com/office/drawing/2014/main" id="{00000000-0008-0000-0000-0000AB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2" name="Text 1">
          <a:extLst>
            <a:ext uri="{FF2B5EF4-FFF2-40B4-BE49-F238E27FC236}">
              <a16:creationId xmlns:a16="http://schemas.microsoft.com/office/drawing/2014/main" id="{00000000-0008-0000-0000-0000AC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3" name="Text 1">
          <a:extLst>
            <a:ext uri="{FF2B5EF4-FFF2-40B4-BE49-F238E27FC236}">
              <a16:creationId xmlns:a16="http://schemas.microsoft.com/office/drawing/2014/main" id="{00000000-0008-0000-0000-0000A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4" name="Text 1">
          <a:extLst>
            <a:ext uri="{FF2B5EF4-FFF2-40B4-BE49-F238E27FC236}">
              <a16:creationId xmlns:a16="http://schemas.microsoft.com/office/drawing/2014/main" id="{00000000-0008-0000-0000-0000A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5" name="Text 1">
          <a:extLst>
            <a:ext uri="{FF2B5EF4-FFF2-40B4-BE49-F238E27FC236}">
              <a16:creationId xmlns:a16="http://schemas.microsoft.com/office/drawing/2014/main" id="{00000000-0008-0000-0000-0000A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6" name="Text 1">
          <a:extLst>
            <a:ext uri="{FF2B5EF4-FFF2-40B4-BE49-F238E27FC236}">
              <a16:creationId xmlns:a16="http://schemas.microsoft.com/office/drawing/2014/main" id="{00000000-0008-0000-0000-0000B0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7" name="Text 1">
          <a:extLst>
            <a:ext uri="{FF2B5EF4-FFF2-40B4-BE49-F238E27FC236}">
              <a16:creationId xmlns:a16="http://schemas.microsoft.com/office/drawing/2014/main" id="{00000000-0008-0000-0000-0000B1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8" name="Text 1">
          <a:extLst>
            <a:ext uri="{FF2B5EF4-FFF2-40B4-BE49-F238E27FC236}">
              <a16:creationId xmlns:a16="http://schemas.microsoft.com/office/drawing/2014/main" id="{00000000-0008-0000-0000-0000B2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79" name="Text 1">
          <a:extLst>
            <a:ext uri="{FF2B5EF4-FFF2-40B4-BE49-F238E27FC236}">
              <a16:creationId xmlns:a16="http://schemas.microsoft.com/office/drawing/2014/main" id="{00000000-0008-0000-0000-0000B3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0" name="Text 1">
          <a:extLst>
            <a:ext uri="{FF2B5EF4-FFF2-40B4-BE49-F238E27FC236}">
              <a16:creationId xmlns:a16="http://schemas.microsoft.com/office/drawing/2014/main" id="{00000000-0008-0000-0000-0000B4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1" name="Text 1">
          <a:extLst>
            <a:ext uri="{FF2B5EF4-FFF2-40B4-BE49-F238E27FC236}">
              <a16:creationId xmlns:a16="http://schemas.microsoft.com/office/drawing/2014/main" id="{00000000-0008-0000-0000-0000B5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2" name="Text 1">
          <a:extLst>
            <a:ext uri="{FF2B5EF4-FFF2-40B4-BE49-F238E27FC236}">
              <a16:creationId xmlns:a16="http://schemas.microsoft.com/office/drawing/2014/main" id="{00000000-0008-0000-0000-0000B6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3" name="Text 1">
          <a:extLst>
            <a:ext uri="{FF2B5EF4-FFF2-40B4-BE49-F238E27FC236}">
              <a16:creationId xmlns:a16="http://schemas.microsoft.com/office/drawing/2014/main" id="{00000000-0008-0000-0000-0000B7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4" name="Text 1">
          <a:extLst>
            <a:ext uri="{FF2B5EF4-FFF2-40B4-BE49-F238E27FC236}">
              <a16:creationId xmlns:a16="http://schemas.microsoft.com/office/drawing/2014/main" id="{00000000-0008-0000-0000-0000B8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5" name="Text 1">
          <a:extLst>
            <a:ext uri="{FF2B5EF4-FFF2-40B4-BE49-F238E27FC236}">
              <a16:creationId xmlns:a16="http://schemas.microsoft.com/office/drawing/2014/main" id="{00000000-0008-0000-0000-0000B9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6" name="Text 1">
          <a:extLst>
            <a:ext uri="{FF2B5EF4-FFF2-40B4-BE49-F238E27FC236}">
              <a16:creationId xmlns:a16="http://schemas.microsoft.com/office/drawing/2014/main" id="{00000000-0008-0000-0000-0000BA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7" name="Text 1">
          <a:extLst>
            <a:ext uri="{FF2B5EF4-FFF2-40B4-BE49-F238E27FC236}">
              <a16:creationId xmlns:a16="http://schemas.microsoft.com/office/drawing/2014/main" id="{00000000-0008-0000-0000-0000BB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8" name="Text 1">
          <a:extLst>
            <a:ext uri="{FF2B5EF4-FFF2-40B4-BE49-F238E27FC236}">
              <a16:creationId xmlns:a16="http://schemas.microsoft.com/office/drawing/2014/main" id="{00000000-0008-0000-0000-0000BC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89" name="Text 1">
          <a:extLst>
            <a:ext uri="{FF2B5EF4-FFF2-40B4-BE49-F238E27FC236}">
              <a16:creationId xmlns:a16="http://schemas.microsoft.com/office/drawing/2014/main" id="{00000000-0008-0000-0000-0000B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0" name="Text 1">
          <a:extLst>
            <a:ext uri="{FF2B5EF4-FFF2-40B4-BE49-F238E27FC236}">
              <a16:creationId xmlns:a16="http://schemas.microsoft.com/office/drawing/2014/main" id="{00000000-0008-0000-0000-0000B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1" name="Text 1">
          <a:extLst>
            <a:ext uri="{FF2B5EF4-FFF2-40B4-BE49-F238E27FC236}">
              <a16:creationId xmlns:a16="http://schemas.microsoft.com/office/drawing/2014/main" id="{00000000-0008-0000-0000-0000B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2" name="Text 1">
          <a:extLst>
            <a:ext uri="{FF2B5EF4-FFF2-40B4-BE49-F238E27FC236}">
              <a16:creationId xmlns:a16="http://schemas.microsoft.com/office/drawing/2014/main" id="{00000000-0008-0000-0000-0000C0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3" name="Text 1">
          <a:extLst>
            <a:ext uri="{FF2B5EF4-FFF2-40B4-BE49-F238E27FC236}">
              <a16:creationId xmlns:a16="http://schemas.microsoft.com/office/drawing/2014/main" id="{00000000-0008-0000-0000-0000C1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4" name="Text 1">
          <a:extLst>
            <a:ext uri="{FF2B5EF4-FFF2-40B4-BE49-F238E27FC236}">
              <a16:creationId xmlns:a16="http://schemas.microsoft.com/office/drawing/2014/main" id="{00000000-0008-0000-0000-0000C2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5" name="Text 1">
          <a:extLst>
            <a:ext uri="{FF2B5EF4-FFF2-40B4-BE49-F238E27FC236}">
              <a16:creationId xmlns:a16="http://schemas.microsoft.com/office/drawing/2014/main" id="{00000000-0008-0000-0000-0000C3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6" name="Text 1">
          <a:extLst>
            <a:ext uri="{FF2B5EF4-FFF2-40B4-BE49-F238E27FC236}">
              <a16:creationId xmlns:a16="http://schemas.microsoft.com/office/drawing/2014/main" id="{00000000-0008-0000-0000-0000C4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7" name="Text 1">
          <a:extLst>
            <a:ext uri="{FF2B5EF4-FFF2-40B4-BE49-F238E27FC236}">
              <a16:creationId xmlns:a16="http://schemas.microsoft.com/office/drawing/2014/main" id="{00000000-0008-0000-0000-0000C5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8" name="Text 1">
          <a:extLst>
            <a:ext uri="{FF2B5EF4-FFF2-40B4-BE49-F238E27FC236}">
              <a16:creationId xmlns:a16="http://schemas.microsoft.com/office/drawing/2014/main" id="{00000000-0008-0000-0000-0000C6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199" name="Text 1">
          <a:extLst>
            <a:ext uri="{FF2B5EF4-FFF2-40B4-BE49-F238E27FC236}">
              <a16:creationId xmlns:a16="http://schemas.microsoft.com/office/drawing/2014/main" id="{00000000-0008-0000-0000-0000C7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0" name="Text 1">
          <a:extLst>
            <a:ext uri="{FF2B5EF4-FFF2-40B4-BE49-F238E27FC236}">
              <a16:creationId xmlns:a16="http://schemas.microsoft.com/office/drawing/2014/main" id="{00000000-0008-0000-0000-0000C8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1" name="Text 1">
          <a:extLst>
            <a:ext uri="{FF2B5EF4-FFF2-40B4-BE49-F238E27FC236}">
              <a16:creationId xmlns:a16="http://schemas.microsoft.com/office/drawing/2014/main" id="{00000000-0008-0000-0000-0000C9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2" name="Text 1">
          <a:extLst>
            <a:ext uri="{FF2B5EF4-FFF2-40B4-BE49-F238E27FC236}">
              <a16:creationId xmlns:a16="http://schemas.microsoft.com/office/drawing/2014/main" id="{00000000-0008-0000-0000-0000CA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3" name="Text 1">
          <a:extLst>
            <a:ext uri="{FF2B5EF4-FFF2-40B4-BE49-F238E27FC236}">
              <a16:creationId xmlns:a16="http://schemas.microsoft.com/office/drawing/2014/main" id="{00000000-0008-0000-0000-0000CB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4" name="Text 1">
          <a:extLst>
            <a:ext uri="{FF2B5EF4-FFF2-40B4-BE49-F238E27FC236}">
              <a16:creationId xmlns:a16="http://schemas.microsoft.com/office/drawing/2014/main" id="{00000000-0008-0000-0000-0000CC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5" name="Text 1">
          <a:extLst>
            <a:ext uri="{FF2B5EF4-FFF2-40B4-BE49-F238E27FC236}">
              <a16:creationId xmlns:a16="http://schemas.microsoft.com/office/drawing/2014/main" id="{00000000-0008-0000-0000-0000C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6" name="Text 1">
          <a:extLst>
            <a:ext uri="{FF2B5EF4-FFF2-40B4-BE49-F238E27FC236}">
              <a16:creationId xmlns:a16="http://schemas.microsoft.com/office/drawing/2014/main" id="{00000000-0008-0000-0000-0000C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7" name="Text 1">
          <a:extLst>
            <a:ext uri="{FF2B5EF4-FFF2-40B4-BE49-F238E27FC236}">
              <a16:creationId xmlns:a16="http://schemas.microsoft.com/office/drawing/2014/main" id="{00000000-0008-0000-0000-0000C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8" name="Text 1">
          <a:extLst>
            <a:ext uri="{FF2B5EF4-FFF2-40B4-BE49-F238E27FC236}">
              <a16:creationId xmlns:a16="http://schemas.microsoft.com/office/drawing/2014/main" id="{00000000-0008-0000-0000-0000D0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09" name="Text 1">
          <a:extLst>
            <a:ext uri="{FF2B5EF4-FFF2-40B4-BE49-F238E27FC236}">
              <a16:creationId xmlns:a16="http://schemas.microsoft.com/office/drawing/2014/main" id="{00000000-0008-0000-0000-0000D1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0" name="Text 1">
          <a:extLst>
            <a:ext uri="{FF2B5EF4-FFF2-40B4-BE49-F238E27FC236}">
              <a16:creationId xmlns:a16="http://schemas.microsoft.com/office/drawing/2014/main" id="{00000000-0008-0000-0000-0000D2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1" name="Text 1">
          <a:extLst>
            <a:ext uri="{FF2B5EF4-FFF2-40B4-BE49-F238E27FC236}">
              <a16:creationId xmlns:a16="http://schemas.microsoft.com/office/drawing/2014/main" id="{00000000-0008-0000-0000-0000D3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2" name="Text 1">
          <a:extLst>
            <a:ext uri="{FF2B5EF4-FFF2-40B4-BE49-F238E27FC236}">
              <a16:creationId xmlns:a16="http://schemas.microsoft.com/office/drawing/2014/main" id="{00000000-0008-0000-0000-0000D4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3" name="Text 1">
          <a:extLst>
            <a:ext uri="{FF2B5EF4-FFF2-40B4-BE49-F238E27FC236}">
              <a16:creationId xmlns:a16="http://schemas.microsoft.com/office/drawing/2014/main" id="{00000000-0008-0000-0000-0000D5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4" name="Text 1">
          <a:extLst>
            <a:ext uri="{FF2B5EF4-FFF2-40B4-BE49-F238E27FC236}">
              <a16:creationId xmlns:a16="http://schemas.microsoft.com/office/drawing/2014/main" id="{00000000-0008-0000-0000-0000D6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5" name="Text 1">
          <a:extLst>
            <a:ext uri="{FF2B5EF4-FFF2-40B4-BE49-F238E27FC236}">
              <a16:creationId xmlns:a16="http://schemas.microsoft.com/office/drawing/2014/main" id="{00000000-0008-0000-0000-0000D7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6" name="Text 1">
          <a:extLst>
            <a:ext uri="{FF2B5EF4-FFF2-40B4-BE49-F238E27FC236}">
              <a16:creationId xmlns:a16="http://schemas.microsoft.com/office/drawing/2014/main" id="{00000000-0008-0000-0000-0000D8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7" name="Text 1">
          <a:extLst>
            <a:ext uri="{FF2B5EF4-FFF2-40B4-BE49-F238E27FC236}">
              <a16:creationId xmlns:a16="http://schemas.microsoft.com/office/drawing/2014/main" id="{00000000-0008-0000-0000-0000D9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8" name="Text 1">
          <a:extLst>
            <a:ext uri="{FF2B5EF4-FFF2-40B4-BE49-F238E27FC236}">
              <a16:creationId xmlns:a16="http://schemas.microsoft.com/office/drawing/2014/main" id="{00000000-0008-0000-0000-0000DA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19" name="Text 1">
          <a:extLst>
            <a:ext uri="{FF2B5EF4-FFF2-40B4-BE49-F238E27FC236}">
              <a16:creationId xmlns:a16="http://schemas.microsoft.com/office/drawing/2014/main" id="{00000000-0008-0000-0000-0000DB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0" name="Text 1">
          <a:extLst>
            <a:ext uri="{FF2B5EF4-FFF2-40B4-BE49-F238E27FC236}">
              <a16:creationId xmlns:a16="http://schemas.microsoft.com/office/drawing/2014/main" id="{00000000-0008-0000-0000-0000DC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1" name="Text 1">
          <a:extLst>
            <a:ext uri="{FF2B5EF4-FFF2-40B4-BE49-F238E27FC236}">
              <a16:creationId xmlns:a16="http://schemas.microsoft.com/office/drawing/2014/main" id="{00000000-0008-0000-0000-0000D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2" name="Text 1">
          <a:extLst>
            <a:ext uri="{FF2B5EF4-FFF2-40B4-BE49-F238E27FC236}">
              <a16:creationId xmlns:a16="http://schemas.microsoft.com/office/drawing/2014/main" id="{00000000-0008-0000-0000-0000D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3" name="Text 1">
          <a:extLst>
            <a:ext uri="{FF2B5EF4-FFF2-40B4-BE49-F238E27FC236}">
              <a16:creationId xmlns:a16="http://schemas.microsoft.com/office/drawing/2014/main" id="{00000000-0008-0000-0000-0000D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4" name="Text 1">
          <a:extLst>
            <a:ext uri="{FF2B5EF4-FFF2-40B4-BE49-F238E27FC236}">
              <a16:creationId xmlns:a16="http://schemas.microsoft.com/office/drawing/2014/main" id="{00000000-0008-0000-0000-0000E0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5" name="Text 1">
          <a:extLst>
            <a:ext uri="{FF2B5EF4-FFF2-40B4-BE49-F238E27FC236}">
              <a16:creationId xmlns:a16="http://schemas.microsoft.com/office/drawing/2014/main" id="{00000000-0008-0000-0000-0000E1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6" name="Text 1">
          <a:extLst>
            <a:ext uri="{FF2B5EF4-FFF2-40B4-BE49-F238E27FC236}">
              <a16:creationId xmlns:a16="http://schemas.microsoft.com/office/drawing/2014/main" id="{00000000-0008-0000-0000-0000E2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7" name="Text 1">
          <a:extLst>
            <a:ext uri="{FF2B5EF4-FFF2-40B4-BE49-F238E27FC236}">
              <a16:creationId xmlns:a16="http://schemas.microsoft.com/office/drawing/2014/main" id="{00000000-0008-0000-0000-0000E3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8" name="Text 1">
          <a:extLst>
            <a:ext uri="{FF2B5EF4-FFF2-40B4-BE49-F238E27FC236}">
              <a16:creationId xmlns:a16="http://schemas.microsoft.com/office/drawing/2014/main" id="{00000000-0008-0000-0000-0000E4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29" name="Text 1">
          <a:extLst>
            <a:ext uri="{FF2B5EF4-FFF2-40B4-BE49-F238E27FC236}">
              <a16:creationId xmlns:a16="http://schemas.microsoft.com/office/drawing/2014/main" id="{00000000-0008-0000-0000-0000E5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0" name="Text 1">
          <a:extLst>
            <a:ext uri="{FF2B5EF4-FFF2-40B4-BE49-F238E27FC236}">
              <a16:creationId xmlns:a16="http://schemas.microsoft.com/office/drawing/2014/main" id="{00000000-0008-0000-0000-0000E6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1" name="Text 1">
          <a:extLst>
            <a:ext uri="{FF2B5EF4-FFF2-40B4-BE49-F238E27FC236}">
              <a16:creationId xmlns:a16="http://schemas.microsoft.com/office/drawing/2014/main" id="{00000000-0008-0000-0000-0000E7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2" name="Text 1">
          <a:extLst>
            <a:ext uri="{FF2B5EF4-FFF2-40B4-BE49-F238E27FC236}">
              <a16:creationId xmlns:a16="http://schemas.microsoft.com/office/drawing/2014/main" id="{00000000-0008-0000-0000-0000E8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3" name="Text 1">
          <a:extLst>
            <a:ext uri="{FF2B5EF4-FFF2-40B4-BE49-F238E27FC236}">
              <a16:creationId xmlns:a16="http://schemas.microsoft.com/office/drawing/2014/main" id="{00000000-0008-0000-0000-0000E9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4" name="Text 1">
          <a:extLst>
            <a:ext uri="{FF2B5EF4-FFF2-40B4-BE49-F238E27FC236}">
              <a16:creationId xmlns:a16="http://schemas.microsoft.com/office/drawing/2014/main" id="{00000000-0008-0000-0000-0000EA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5" name="Text 1">
          <a:extLst>
            <a:ext uri="{FF2B5EF4-FFF2-40B4-BE49-F238E27FC236}">
              <a16:creationId xmlns:a16="http://schemas.microsoft.com/office/drawing/2014/main" id="{00000000-0008-0000-0000-0000EB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6" name="Text 1">
          <a:extLst>
            <a:ext uri="{FF2B5EF4-FFF2-40B4-BE49-F238E27FC236}">
              <a16:creationId xmlns:a16="http://schemas.microsoft.com/office/drawing/2014/main" id="{00000000-0008-0000-0000-0000EC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7" name="Text 1">
          <a:extLst>
            <a:ext uri="{FF2B5EF4-FFF2-40B4-BE49-F238E27FC236}">
              <a16:creationId xmlns:a16="http://schemas.microsoft.com/office/drawing/2014/main" id="{00000000-0008-0000-0000-0000E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8" name="Text 1">
          <a:extLst>
            <a:ext uri="{FF2B5EF4-FFF2-40B4-BE49-F238E27FC236}">
              <a16:creationId xmlns:a16="http://schemas.microsoft.com/office/drawing/2014/main" id="{00000000-0008-0000-0000-0000E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39" name="Text 1">
          <a:extLst>
            <a:ext uri="{FF2B5EF4-FFF2-40B4-BE49-F238E27FC236}">
              <a16:creationId xmlns:a16="http://schemas.microsoft.com/office/drawing/2014/main" id="{00000000-0008-0000-0000-0000E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0" name="Text 1">
          <a:extLst>
            <a:ext uri="{FF2B5EF4-FFF2-40B4-BE49-F238E27FC236}">
              <a16:creationId xmlns:a16="http://schemas.microsoft.com/office/drawing/2014/main" id="{00000000-0008-0000-0000-0000F0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1" name="Text 1">
          <a:extLst>
            <a:ext uri="{FF2B5EF4-FFF2-40B4-BE49-F238E27FC236}">
              <a16:creationId xmlns:a16="http://schemas.microsoft.com/office/drawing/2014/main" id="{00000000-0008-0000-0000-0000F1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2" name="Text 1">
          <a:extLst>
            <a:ext uri="{FF2B5EF4-FFF2-40B4-BE49-F238E27FC236}">
              <a16:creationId xmlns:a16="http://schemas.microsoft.com/office/drawing/2014/main" id="{00000000-0008-0000-0000-0000F2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3" name="Text 1">
          <a:extLst>
            <a:ext uri="{FF2B5EF4-FFF2-40B4-BE49-F238E27FC236}">
              <a16:creationId xmlns:a16="http://schemas.microsoft.com/office/drawing/2014/main" id="{00000000-0008-0000-0000-0000F3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4" name="Text 1">
          <a:extLst>
            <a:ext uri="{FF2B5EF4-FFF2-40B4-BE49-F238E27FC236}">
              <a16:creationId xmlns:a16="http://schemas.microsoft.com/office/drawing/2014/main" id="{00000000-0008-0000-0000-0000F4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5" name="Text 1">
          <a:extLst>
            <a:ext uri="{FF2B5EF4-FFF2-40B4-BE49-F238E27FC236}">
              <a16:creationId xmlns:a16="http://schemas.microsoft.com/office/drawing/2014/main" id="{00000000-0008-0000-0000-0000F5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6" name="Text 1">
          <a:extLst>
            <a:ext uri="{FF2B5EF4-FFF2-40B4-BE49-F238E27FC236}">
              <a16:creationId xmlns:a16="http://schemas.microsoft.com/office/drawing/2014/main" id="{00000000-0008-0000-0000-0000F6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7" name="Text 1">
          <a:extLst>
            <a:ext uri="{FF2B5EF4-FFF2-40B4-BE49-F238E27FC236}">
              <a16:creationId xmlns:a16="http://schemas.microsoft.com/office/drawing/2014/main" id="{00000000-0008-0000-0000-0000F7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8" name="Text 1">
          <a:extLst>
            <a:ext uri="{FF2B5EF4-FFF2-40B4-BE49-F238E27FC236}">
              <a16:creationId xmlns:a16="http://schemas.microsoft.com/office/drawing/2014/main" id="{00000000-0008-0000-0000-0000F8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49" name="Text 1">
          <a:extLst>
            <a:ext uri="{FF2B5EF4-FFF2-40B4-BE49-F238E27FC236}">
              <a16:creationId xmlns:a16="http://schemas.microsoft.com/office/drawing/2014/main" id="{00000000-0008-0000-0000-0000F9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0" name="Text 1">
          <a:extLst>
            <a:ext uri="{FF2B5EF4-FFF2-40B4-BE49-F238E27FC236}">
              <a16:creationId xmlns:a16="http://schemas.microsoft.com/office/drawing/2014/main" id="{00000000-0008-0000-0000-0000FA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1" name="Text 1">
          <a:extLst>
            <a:ext uri="{FF2B5EF4-FFF2-40B4-BE49-F238E27FC236}">
              <a16:creationId xmlns:a16="http://schemas.microsoft.com/office/drawing/2014/main" id="{00000000-0008-0000-0000-0000FB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2" name="Text 1">
          <a:extLst>
            <a:ext uri="{FF2B5EF4-FFF2-40B4-BE49-F238E27FC236}">
              <a16:creationId xmlns:a16="http://schemas.microsoft.com/office/drawing/2014/main" id="{00000000-0008-0000-0000-0000FC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3" name="Text 1">
          <a:extLst>
            <a:ext uri="{FF2B5EF4-FFF2-40B4-BE49-F238E27FC236}">
              <a16:creationId xmlns:a16="http://schemas.microsoft.com/office/drawing/2014/main" id="{00000000-0008-0000-0000-0000FD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4" name="Text 1">
          <a:extLst>
            <a:ext uri="{FF2B5EF4-FFF2-40B4-BE49-F238E27FC236}">
              <a16:creationId xmlns:a16="http://schemas.microsoft.com/office/drawing/2014/main" id="{00000000-0008-0000-0000-0000FE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5" name="Text 1">
          <a:extLst>
            <a:ext uri="{FF2B5EF4-FFF2-40B4-BE49-F238E27FC236}">
              <a16:creationId xmlns:a16="http://schemas.microsoft.com/office/drawing/2014/main" id="{00000000-0008-0000-0000-0000FF00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6" name="Text 1">
          <a:extLst>
            <a:ext uri="{FF2B5EF4-FFF2-40B4-BE49-F238E27FC236}">
              <a16:creationId xmlns:a16="http://schemas.microsoft.com/office/drawing/2014/main" id="{00000000-0008-0000-0000-000000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7" name="Text 1">
          <a:extLst>
            <a:ext uri="{FF2B5EF4-FFF2-40B4-BE49-F238E27FC236}">
              <a16:creationId xmlns:a16="http://schemas.microsoft.com/office/drawing/2014/main" id="{00000000-0008-0000-0000-000001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8" name="Text 1">
          <a:extLst>
            <a:ext uri="{FF2B5EF4-FFF2-40B4-BE49-F238E27FC236}">
              <a16:creationId xmlns:a16="http://schemas.microsoft.com/office/drawing/2014/main" id="{00000000-0008-0000-0000-000002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59" name="Text 1">
          <a:extLst>
            <a:ext uri="{FF2B5EF4-FFF2-40B4-BE49-F238E27FC236}">
              <a16:creationId xmlns:a16="http://schemas.microsoft.com/office/drawing/2014/main" id="{00000000-0008-0000-0000-000003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0" name="Text 1">
          <a:extLst>
            <a:ext uri="{FF2B5EF4-FFF2-40B4-BE49-F238E27FC236}">
              <a16:creationId xmlns:a16="http://schemas.microsoft.com/office/drawing/2014/main" id="{00000000-0008-0000-0000-000004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1" name="Text 1">
          <a:extLst>
            <a:ext uri="{FF2B5EF4-FFF2-40B4-BE49-F238E27FC236}">
              <a16:creationId xmlns:a16="http://schemas.microsoft.com/office/drawing/2014/main" id="{00000000-0008-0000-0000-000005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2" name="Text 1">
          <a:extLst>
            <a:ext uri="{FF2B5EF4-FFF2-40B4-BE49-F238E27FC236}">
              <a16:creationId xmlns:a16="http://schemas.microsoft.com/office/drawing/2014/main" id="{00000000-0008-0000-0000-000006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3" name="Text 1">
          <a:extLst>
            <a:ext uri="{FF2B5EF4-FFF2-40B4-BE49-F238E27FC236}">
              <a16:creationId xmlns:a16="http://schemas.microsoft.com/office/drawing/2014/main" id="{00000000-0008-0000-0000-000007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4" name="Text 1">
          <a:extLst>
            <a:ext uri="{FF2B5EF4-FFF2-40B4-BE49-F238E27FC236}">
              <a16:creationId xmlns:a16="http://schemas.microsoft.com/office/drawing/2014/main" id="{00000000-0008-0000-0000-000008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5" name="Text 1">
          <a:extLst>
            <a:ext uri="{FF2B5EF4-FFF2-40B4-BE49-F238E27FC236}">
              <a16:creationId xmlns:a16="http://schemas.microsoft.com/office/drawing/2014/main" id="{00000000-0008-0000-0000-000009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6" name="Text 1">
          <a:extLst>
            <a:ext uri="{FF2B5EF4-FFF2-40B4-BE49-F238E27FC236}">
              <a16:creationId xmlns:a16="http://schemas.microsoft.com/office/drawing/2014/main" id="{00000000-0008-0000-0000-00000A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7" name="Text 1">
          <a:extLst>
            <a:ext uri="{FF2B5EF4-FFF2-40B4-BE49-F238E27FC236}">
              <a16:creationId xmlns:a16="http://schemas.microsoft.com/office/drawing/2014/main" id="{00000000-0008-0000-0000-00000B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8" name="Text 1">
          <a:extLst>
            <a:ext uri="{FF2B5EF4-FFF2-40B4-BE49-F238E27FC236}">
              <a16:creationId xmlns:a16="http://schemas.microsoft.com/office/drawing/2014/main" id="{00000000-0008-0000-0000-00000C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69" name="Text 1">
          <a:extLst>
            <a:ext uri="{FF2B5EF4-FFF2-40B4-BE49-F238E27FC236}">
              <a16:creationId xmlns:a16="http://schemas.microsoft.com/office/drawing/2014/main" id="{00000000-0008-0000-0000-00000D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70" name="Text 1">
          <a:extLst>
            <a:ext uri="{FF2B5EF4-FFF2-40B4-BE49-F238E27FC236}">
              <a16:creationId xmlns:a16="http://schemas.microsoft.com/office/drawing/2014/main" id="{00000000-0008-0000-0000-00000E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71" name="Text 1">
          <a:extLst>
            <a:ext uri="{FF2B5EF4-FFF2-40B4-BE49-F238E27FC236}">
              <a16:creationId xmlns:a16="http://schemas.microsoft.com/office/drawing/2014/main" id="{00000000-0008-0000-0000-00000F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8</xdr:row>
      <xdr:rowOff>0</xdr:rowOff>
    </xdr:from>
    <xdr:ext cx="19050" cy="428625"/>
    <xdr:sp macro="" textlink="">
      <xdr:nvSpPr>
        <xdr:cNvPr id="272" name="Text 1">
          <a:extLst>
            <a:ext uri="{FF2B5EF4-FFF2-40B4-BE49-F238E27FC236}">
              <a16:creationId xmlns:a16="http://schemas.microsoft.com/office/drawing/2014/main" id="{00000000-0008-0000-0000-000010010000}"/>
            </a:ext>
          </a:extLst>
        </xdr:cNvPr>
        <xdr:cNvSpPr txBox="1">
          <a:spLocks noChangeArrowheads="1"/>
        </xdr:cNvSpPr>
      </xdr:nvSpPr>
      <xdr:spPr bwMode="auto">
        <a:xfrm>
          <a:off x="1552575" y="16192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177</xdr:row>
      <xdr:rowOff>189379</xdr:rowOff>
    </xdr:from>
    <xdr:ext cx="1370324" cy="1121"/>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0" y="127033804"/>
          <a:ext cx="1332224" cy="5608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182</xdr:row>
      <xdr:rowOff>0</xdr:rowOff>
    </xdr:from>
    <xdr:ext cx="731968" cy="2024"/>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01500" y="127949325"/>
          <a:ext cx="712918" cy="617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050" cy="428625"/>
    <xdr:sp macro="" textlink="">
      <xdr:nvSpPr>
        <xdr:cNvPr id="6" name="Text 1">
          <a:extLst>
            <a:ext uri="{FF2B5EF4-FFF2-40B4-BE49-F238E27FC236}">
              <a16:creationId xmlns:a16="http://schemas.microsoft.com/office/drawing/2014/main" id="{00000000-0008-0000-0100-00000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 name="Text 1">
          <a:extLst>
            <a:ext uri="{FF2B5EF4-FFF2-40B4-BE49-F238E27FC236}">
              <a16:creationId xmlns:a16="http://schemas.microsoft.com/office/drawing/2014/main" id="{00000000-0008-0000-0100-00000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 name="Text 1">
          <a:extLst>
            <a:ext uri="{FF2B5EF4-FFF2-40B4-BE49-F238E27FC236}">
              <a16:creationId xmlns:a16="http://schemas.microsoft.com/office/drawing/2014/main" id="{00000000-0008-0000-0100-00000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 name="Text 1">
          <a:extLst>
            <a:ext uri="{FF2B5EF4-FFF2-40B4-BE49-F238E27FC236}">
              <a16:creationId xmlns:a16="http://schemas.microsoft.com/office/drawing/2014/main" id="{00000000-0008-0000-0100-00000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 name="Text 1">
          <a:extLst>
            <a:ext uri="{FF2B5EF4-FFF2-40B4-BE49-F238E27FC236}">
              <a16:creationId xmlns:a16="http://schemas.microsoft.com/office/drawing/2014/main" id="{00000000-0008-0000-0100-00000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 name="Text 1">
          <a:extLst>
            <a:ext uri="{FF2B5EF4-FFF2-40B4-BE49-F238E27FC236}">
              <a16:creationId xmlns:a16="http://schemas.microsoft.com/office/drawing/2014/main" id="{00000000-0008-0000-0100-00000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 name="Text 1">
          <a:extLst>
            <a:ext uri="{FF2B5EF4-FFF2-40B4-BE49-F238E27FC236}">
              <a16:creationId xmlns:a16="http://schemas.microsoft.com/office/drawing/2014/main" id="{00000000-0008-0000-0100-00000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 name="Text 1">
          <a:extLst>
            <a:ext uri="{FF2B5EF4-FFF2-40B4-BE49-F238E27FC236}">
              <a16:creationId xmlns:a16="http://schemas.microsoft.com/office/drawing/2014/main" id="{00000000-0008-0000-0100-00000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4" name="Text 1">
          <a:extLst>
            <a:ext uri="{FF2B5EF4-FFF2-40B4-BE49-F238E27FC236}">
              <a16:creationId xmlns:a16="http://schemas.microsoft.com/office/drawing/2014/main" id="{00000000-0008-0000-0100-00000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5" name="Text 1">
          <a:extLst>
            <a:ext uri="{FF2B5EF4-FFF2-40B4-BE49-F238E27FC236}">
              <a16:creationId xmlns:a16="http://schemas.microsoft.com/office/drawing/2014/main" id="{00000000-0008-0000-0100-00000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6" name="Text 1">
          <a:extLst>
            <a:ext uri="{FF2B5EF4-FFF2-40B4-BE49-F238E27FC236}">
              <a16:creationId xmlns:a16="http://schemas.microsoft.com/office/drawing/2014/main" id="{00000000-0008-0000-0100-00001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7" name="Text 1">
          <a:extLst>
            <a:ext uri="{FF2B5EF4-FFF2-40B4-BE49-F238E27FC236}">
              <a16:creationId xmlns:a16="http://schemas.microsoft.com/office/drawing/2014/main" id="{00000000-0008-0000-0100-00001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8" name="Text 1">
          <a:extLst>
            <a:ext uri="{FF2B5EF4-FFF2-40B4-BE49-F238E27FC236}">
              <a16:creationId xmlns:a16="http://schemas.microsoft.com/office/drawing/2014/main" id="{00000000-0008-0000-0100-00001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9" name="Text 1">
          <a:extLst>
            <a:ext uri="{FF2B5EF4-FFF2-40B4-BE49-F238E27FC236}">
              <a16:creationId xmlns:a16="http://schemas.microsoft.com/office/drawing/2014/main" id="{00000000-0008-0000-0100-00001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0" name="Text 1">
          <a:extLst>
            <a:ext uri="{FF2B5EF4-FFF2-40B4-BE49-F238E27FC236}">
              <a16:creationId xmlns:a16="http://schemas.microsoft.com/office/drawing/2014/main" id="{00000000-0008-0000-0100-00001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1" name="Text 1">
          <a:extLst>
            <a:ext uri="{FF2B5EF4-FFF2-40B4-BE49-F238E27FC236}">
              <a16:creationId xmlns:a16="http://schemas.microsoft.com/office/drawing/2014/main" id="{00000000-0008-0000-0100-00001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2" name="Text 1">
          <a:extLst>
            <a:ext uri="{FF2B5EF4-FFF2-40B4-BE49-F238E27FC236}">
              <a16:creationId xmlns:a16="http://schemas.microsoft.com/office/drawing/2014/main" id="{00000000-0008-0000-0100-00001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3" name="Text 1">
          <a:extLst>
            <a:ext uri="{FF2B5EF4-FFF2-40B4-BE49-F238E27FC236}">
              <a16:creationId xmlns:a16="http://schemas.microsoft.com/office/drawing/2014/main" id="{00000000-0008-0000-0100-00001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4" name="Text 1">
          <a:extLst>
            <a:ext uri="{FF2B5EF4-FFF2-40B4-BE49-F238E27FC236}">
              <a16:creationId xmlns:a16="http://schemas.microsoft.com/office/drawing/2014/main" id="{00000000-0008-0000-0100-00001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5" name="Text 1">
          <a:extLst>
            <a:ext uri="{FF2B5EF4-FFF2-40B4-BE49-F238E27FC236}">
              <a16:creationId xmlns:a16="http://schemas.microsoft.com/office/drawing/2014/main" id="{00000000-0008-0000-0100-00001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6" name="Text 1">
          <a:extLst>
            <a:ext uri="{FF2B5EF4-FFF2-40B4-BE49-F238E27FC236}">
              <a16:creationId xmlns:a16="http://schemas.microsoft.com/office/drawing/2014/main" id="{00000000-0008-0000-0100-00001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7" name="Text 1">
          <a:extLst>
            <a:ext uri="{FF2B5EF4-FFF2-40B4-BE49-F238E27FC236}">
              <a16:creationId xmlns:a16="http://schemas.microsoft.com/office/drawing/2014/main" id="{00000000-0008-0000-0100-00001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8" name="Text 1">
          <a:extLst>
            <a:ext uri="{FF2B5EF4-FFF2-40B4-BE49-F238E27FC236}">
              <a16:creationId xmlns:a16="http://schemas.microsoft.com/office/drawing/2014/main" id="{00000000-0008-0000-0100-00001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29" name="Text 1">
          <a:extLst>
            <a:ext uri="{FF2B5EF4-FFF2-40B4-BE49-F238E27FC236}">
              <a16:creationId xmlns:a16="http://schemas.microsoft.com/office/drawing/2014/main" id="{00000000-0008-0000-0100-00001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0" name="Text 1">
          <a:extLst>
            <a:ext uri="{FF2B5EF4-FFF2-40B4-BE49-F238E27FC236}">
              <a16:creationId xmlns:a16="http://schemas.microsoft.com/office/drawing/2014/main" id="{00000000-0008-0000-0100-00001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1" name="Text 1">
          <a:extLst>
            <a:ext uri="{FF2B5EF4-FFF2-40B4-BE49-F238E27FC236}">
              <a16:creationId xmlns:a16="http://schemas.microsoft.com/office/drawing/2014/main" id="{00000000-0008-0000-0100-00001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2" name="Text 1">
          <a:extLst>
            <a:ext uri="{FF2B5EF4-FFF2-40B4-BE49-F238E27FC236}">
              <a16:creationId xmlns:a16="http://schemas.microsoft.com/office/drawing/2014/main" id="{00000000-0008-0000-0100-00002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3" name="Text 1">
          <a:extLst>
            <a:ext uri="{FF2B5EF4-FFF2-40B4-BE49-F238E27FC236}">
              <a16:creationId xmlns:a16="http://schemas.microsoft.com/office/drawing/2014/main" id="{00000000-0008-0000-0100-00002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4" name="Text 1">
          <a:extLst>
            <a:ext uri="{FF2B5EF4-FFF2-40B4-BE49-F238E27FC236}">
              <a16:creationId xmlns:a16="http://schemas.microsoft.com/office/drawing/2014/main" id="{00000000-0008-0000-0100-00002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5" name="Text 1">
          <a:extLst>
            <a:ext uri="{FF2B5EF4-FFF2-40B4-BE49-F238E27FC236}">
              <a16:creationId xmlns:a16="http://schemas.microsoft.com/office/drawing/2014/main" id="{00000000-0008-0000-0100-00002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6" name="Text 1">
          <a:extLst>
            <a:ext uri="{FF2B5EF4-FFF2-40B4-BE49-F238E27FC236}">
              <a16:creationId xmlns:a16="http://schemas.microsoft.com/office/drawing/2014/main" id="{00000000-0008-0000-0100-00002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7" name="Text 1">
          <a:extLst>
            <a:ext uri="{FF2B5EF4-FFF2-40B4-BE49-F238E27FC236}">
              <a16:creationId xmlns:a16="http://schemas.microsoft.com/office/drawing/2014/main" id="{00000000-0008-0000-0100-00002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8" name="Text 1">
          <a:extLst>
            <a:ext uri="{FF2B5EF4-FFF2-40B4-BE49-F238E27FC236}">
              <a16:creationId xmlns:a16="http://schemas.microsoft.com/office/drawing/2014/main" id="{00000000-0008-0000-0100-00002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39" name="Text 1">
          <a:extLst>
            <a:ext uri="{FF2B5EF4-FFF2-40B4-BE49-F238E27FC236}">
              <a16:creationId xmlns:a16="http://schemas.microsoft.com/office/drawing/2014/main" id="{00000000-0008-0000-0100-00002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0" name="Text 1">
          <a:extLst>
            <a:ext uri="{FF2B5EF4-FFF2-40B4-BE49-F238E27FC236}">
              <a16:creationId xmlns:a16="http://schemas.microsoft.com/office/drawing/2014/main" id="{00000000-0008-0000-0100-00002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1" name="Text 1">
          <a:extLst>
            <a:ext uri="{FF2B5EF4-FFF2-40B4-BE49-F238E27FC236}">
              <a16:creationId xmlns:a16="http://schemas.microsoft.com/office/drawing/2014/main" id="{00000000-0008-0000-0100-00002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2" name="Text 1">
          <a:extLst>
            <a:ext uri="{FF2B5EF4-FFF2-40B4-BE49-F238E27FC236}">
              <a16:creationId xmlns:a16="http://schemas.microsoft.com/office/drawing/2014/main" id="{00000000-0008-0000-0100-00002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3" name="Text 1">
          <a:extLst>
            <a:ext uri="{FF2B5EF4-FFF2-40B4-BE49-F238E27FC236}">
              <a16:creationId xmlns:a16="http://schemas.microsoft.com/office/drawing/2014/main" id="{00000000-0008-0000-0100-00002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4" name="Text 1">
          <a:extLst>
            <a:ext uri="{FF2B5EF4-FFF2-40B4-BE49-F238E27FC236}">
              <a16:creationId xmlns:a16="http://schemas.microsoft.com/office/drawing/2014/main" id="{00000000-0008-0000-0100-00002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5" name="Text 1">
          <a:extLst>
            <a:ext uri="{FF2B5EF4-FFF2-40B4-BE49-F238E27FC236}">
              <a16:creationId xmlns:a16="http://schemas.microsoft.com/office/drawing/2014/main" id="{00000000-0008-0000-0100-00002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6" name="Text 1">
          <a:extLst>
            <a:ext uri="{FF2B5EF4-FFF2-40B4-BE49-F238E27FC236}">
              <a16:creationId xmlns:a16="http://schemas.microsoft.com/office/drawing/2014/main" id="{00000000-0008-0000-0100-00002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7" name="Text 1">
          <a:extLst>
            <a:ext uri="{FF2B5EF4-FFF2-40B4-BE49-F238E27FC236}">
              <a16:creationId xmlns:a16="http://schemas.microsoft.com/office/drawing/2014/main" id="{00000000-0008-0000-0100-00002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8" name="Text 1">
          <a:extLst>
            <a:ext uri="{FF2B5EF4-FFF2-40B4-BE49-F238E27FC236}">
              <a16:creationId xmlns:a16="http://schemas.microsoft.com/office/drawing/2014/main" id="{00000000-0008-0000-0100-00003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49" name="Text 1">
          <a:extLst>
            <a:ext uri="{FF2B5EF4-FFF2-40B4-BE49-F238E27FC236}">
              <a16:creationId xmlns:a16="http://schemas.microsoft.com/office/drawing/2014/main" id="{00000000-0008-0000-0100-00003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0" name="Text 1">
          <a:extLst>
            <a:ext uri="{FF2B5EF4-FFF2-40B4-BE49-F238E27FC236}">
              <a16:creationId xmlns:a16="http://schemas.microsoft.com/office/drawing/2014/main" id="{00000000-0008-0000-0100-00003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1" name="Text 1">
          <a:extLst>
            <a:ext uri="{FF2B5EF4-FFF2-40B4-BE49-F238E27FC236}">
              <a16:creationId xmlns:a16="http://schemas.microsoft.com/office/drawing/2014/main" id="{00000000-0008-0000-0100-00003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2" name="Text 1">
          <a:extLst>
            <a:ext uri="{FF2B5EF4-FFF2-40B4-BE49-F238E27FC236}">
              <a16:creationId xmlns:a16="http://schemas.microsoft.com/office/drawing/2014/main" id="{00000000-0008-0000-0100-00003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3" name="Text 1">
          <a:extLst>
            <a:ext uri="{FF2B5EF4-FFF2-40B4-BE49-F238E27FC236}">
              <a16:creationId xmlns:a16="http://schemas.microsoft.com/office/drawing/2014/main" id="{00000000-0008-0000-0100-00003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4" name="Text 1">
          <a:extLst>
            <a:ext uri="{FF2B5EF4-FFF2-40B4-BE49-F238E27FC236}">
              <a16:creationId xmlns:a16="http://schemas.microsoft.com/office/drawing/2014/main" id="{00000000-0008-0000-0100-00003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5" name="Text 1">
          <a:extLst>
            <a:ext uri="{FF2B5EF4-FFF2-40B4-BE49-F238E27FC236}">
              <a16:creationId xmlns:a16="http://schemas.microsoft.com/office/drawing/2014/main" id="{00000000-0008-0000-0100-00003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6" name="Text 1">
          <a:extLst>
            <a:ext uri="{FF2B5EF4-FFF2-40B4-BE49-F238E27FC236}">
              <a16:creationId xmlns:a16="http://schemas.microsoft.com/office/drawing/2014/main" id="{00000000-0008-0000-0100-00003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7" name="Text 1">
          <a:extLst>
            <a:ext uri="{FF2B5EF4-FFF2-40B4-BE49-F238E27FC236}">
              <a16:creationId xmlns:a16="http://schemas.microsoft.com/office/drawing/2014/main" id="{00000000-0008-0000-0100-00003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8" name="Text 1">
          <a:extLst>
            <a:ext uri="{FF2B5EF4-FFF2-40B4-BE49-F238E27FC236}">
              <a16:creationId xmlns:a16="http://schemas.microsoft.com/office/drawing/2014/main" id="{00000000-0008-0000-0100-00003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59" name="Text 1">
          <a:extLst>
            <a:ext uri="{FF2B5EF4-FFF2-40B4-BE49-F238E27FC236}">
              <a16:creationId xmlns:a16="http://schemas.microsoft.com/office/drawing/2014/main" id="{00000000-0008-0000-0100-00003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0" name="Text 1">
          <a:extLst>
            <a:ext uri="{FF2B5EF4-FFF2-40B4-BE49-F238E27FC236}">
              <a16:creationId xmlns:a16="http://schemas.microsoft.com/office/drawing/2014/main" id="{00000000-0008-0000-0100-00003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1" name="Text 1">
          <a:extLst>
            <a:ext uri="{FF2B5EF4-FFF2-40B4-BE49-F238E27FC236}">
              <a16:creationId xmlns:a16="http://schemas.microsoft.com/office/drawing/2014/main" id="{00000000-0008-0000-0100-00003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2" name="Text 1">
          <a:extLst>
            <a:ext uri="{FF2B5EF4-FFF2-40B4-BE49-F238E27FC236}">
              <a16:creationId xmlns:a16="http://schemas.microsoft.com/office/drawing/2014/main" id="{00000000-0008-0000-0100-00003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3" name="Text 1">
          <a:extLst>
            <a:ext uri="{FF2B5EF4-FFF2-40B4-BE49-F238E27FC236}">
              <a16:creationId xmlns:a16="http://schemas.microsoft.com/office/drawing/2014/main" id="{00000000-0008-0000-0100-00003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4" name="Text 1">
          <a:extLst>
            <a:ext uri="{FF2B5EF4-FFF2-40B4-BE49-F238E27FC236}">
              <a16:creationId xmlns:a16="http://schemas.microsoft.com/office/drawing/2014/main" id="{00000000-0008-0000-0100-00004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5" name="Text 1">
          <a:extLst>
            <a:ext uri="{FF2B5EF4-FFF2-40B4-BE49-F238E27FC236}">
              <a16:creationId xmlns:a16="http://schemas.microsoft.com/office/drawing/2014/main" id="{00000000-0008-0000-0100-00004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6" name="Text 1">
          <a:extLst>
            <a:ext uri="{FF2B5EF4-FFF2-40B4-BE49-F238E27FC236}">
              <a16:creationId xmlns:a16="http://schemas.microsoft.com/office/drawing/2014/main" id="{00000000-0008-0000-0100-00004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7" name="Text 1">
          <a:extLst>
            <a:ext uri="{FF2B5EF4-FFF2-40B4-BE49-F238E27FC236}">
              <a16:creationId xmlns:a16="http://schemas.microsoft.com/office/drawing/2014/main" id="{00000000-0008-0000-0100-00004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8" name="Text 1">
          <a:extLst>
            <a:ext uri="{FF2B5EF4-FFF2-40B4-BE49-F238E27FC236}">
              <a16:creationId xmlns:a16="http://schemas.microsoft.com/office/drawing/2014/main" id="{00000000-0008-0000-0100-00004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69" name="Text 1">
          <a:extLst>
            <a:ext uri="{FF2B5EF4-FFF2-40B4-BE49-F238E27FC236}">
              <a16:creationId xmlns:a16="http://schemas.microsoft.com/office/drawing/2014/main" id="{00000000-0008-0000-0100-00004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0" name="Text 1">
          <a:extLst>
            <a:ext uri="{FF2B5EF4-FFF2-40B4-BE49-F238E27FC236}">
              <a16:creationId xmlns:a16="http://schemas.microsoft.com/office/drawing/2014/main" id="{00000000-0008-0000-0100-00004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1" name="Text 1">
          <a:extLst>
            <a:ext uri="{FF2B5EF4-FFF2-40B4-BE49-F238E27FC236}">
              <a16:creationId xmlns:a16="http://schemas.microsoft.com/office/drawing/2014/main" id="{00000000-0008-0000-0100-00004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2" name="Text 1">
          <a:extLst>
            <a:ext uri="{FF2B5EF4-FFF2-40B4-BE49-F238E27FC236}">
              <a16:creationId xmlns:a16="http://schemas.microsoft.com/office/drawing/2014/main" id="{00000000-0008-0000-0100-00004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3" name="Text 1">
          <a:extLst>
            <a:ext uri="{FF2B5EF4-FFF2-40B4-BE49-F238E27FC236}">
              <a16:creationId xmlns:a16="http://schemas.microsoft.com/office/drawing/2014/main" id="{00000000-0008-0000-0100-00004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4" name="Text 1">
          <a:extLst>
            <a:ext uri="{FF2B5EF4-FFF2-40B4-BE49-F238E27FC236}">
              <a16:creationId xmlns:a16="http://schemas.microsoft.com/office/drawing/2014/main" id="{00000000-0008-0000-0100-00004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5" name="Text 1">
          <a:extLst>
            <a:ext uri="{FF2B5EF4-FFF2-40B4-BE49-F238E27FC236}">
              <a16:creationId xmlns:a16="http://schemas.microsoft.com/office/drawing/2014/main" id="{00000000-0008-0000-0100-00004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6" name="Text 1">
          <a:extLst>
            <a:ext uri="{FF2B5EF4-FFF2-40B4-BE49-F238E27FC236}">
              <a16:creationId xmlns:a16="http://schemas.microsoft.com/office/drawing/2014/main" id="{00000000-0008-0000-0100-00004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7" name="Text 1">
          <a:extLst>
            <a:ext uri="{FF2B5EF4-FFF2-40B4-BE49-F238E27FC236}">
              <a16:creationId xmlns:a16="http://schemas.microsoft.com/office/drawing/2014/main" id="{00000000-0008-0000-0100-00004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8" name="Text 1">
          <a:extLst>
            <a:ext uri="{FF2B5EF4-FFF2-40B4-BE49-F238E27FC236}">
              <a16:creationId xmlns:a16="http://schemas.microsoft.com/office/drawing/2014/main" id="{00000000-0008-0000-0100-00004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79" name="Text 1">
          <a:extLst>
            <a:ext uri="{FF2B5EF4-FFF2-40B4-BE49-F238E27FC236}">
              <a16:creationId xmlns:a16="http://schemas.microsoft.com/office/drawing/2014/main" id="{00000000-0008-0000-0100-00004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0" name="Text 1">
          <a:extLst>
            <a:ext uri="{FF2B5EF4-FFF2-40B4-BE49-F238E27FC236}">
              <a16:creationId xmlns:a16="http://schemas.microsoft.com/office/drawing/2014/main" id="{00000000-0008-0000-0100-00005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1" name="Text 1">
          <a:extLst>
            <a:ext uri="{FF2B5EF4-FFF2-40B4-BE49-F238E27FC236}">
              <a16:creationId xmlns:a16="http://schemas.microsoft.com/office/drawing/2014/main" id="{00000000-0008-0000-0100-00005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2" name="Text 1">
          <a:extLst>
            <a:ext uri="{FF2B5EF4-FFF2-40B4-BE49-F238E27FC236}">
              <a16:creationId xmlns:a16="http://schemas.microsoft.com/office/drawing/2014/main" id="{00000000-0008-0000-0100-00005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3" name="Text 1">
          <a:extLst>
            <a:ext uri="{FF2B5EF4-FFF2-40B4-BE49-F238E27FC236}">
              <a16:creationId xmlns:a16="http://schemas.microsoft.com/office/drawing/2014/main" id="{00000000-0008-0000-0100-00005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4" name="Text 1">
          <a:extLst>
            <a:ext uri="{FF2B5EF4-FFF2-40B4-BE49-F238E27FC236}">
              <a16:creationId xmlns:a16="http://schemas.microsoft.com/office/drawing/2014/main" id="{00000000-0008-0000-0100-00005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5" name="Text 1">
          <a:extLst>
            <a:ext uri="{FF2B5EF4-FFF2-40B4-BE49-F238E27FC236}">
              <a16:creationId xmlns:a16="http://schemas.microsoft.com/office/drawing/2014/main" id="{00000000-0008-0000-0100-00005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6" name="Text 1">
          <a:extLst>
            <a:ext uri="{FF2B5EF4-FFF2-40B4-BE49-F238E27FC236}">
              <a16:creationId xmlns:a16="http://schemas.microsoft.com/office/drawing/2014/main" id="{00000000-0008-0000-0100-00005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7" name="Text 1">
          <a:extLst>
            <a:ext uri="{FF2B5EF4-FFF2-40B4-BE49-F238E27FC236}">
              <a16:creationId xmlns:a16="http://schemas.microsoft.com/office/drawing/2014/main" id="{00000000-0008-0000-0100-00005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8" name="Text 1">
          <a:extLst>
            <a:ext uri="{FF2B5EF4-FFF2-40B4-BE49-F238E27FC236}">
              <a16:creationId xmlns:a16="http://schemas.microsoft.com/office/drawing/2014/main" id="{00000000-0008-0000-0100-00005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89" name="Text 1">
          <a:extLst>
            <a:ext uri="{FF2B5EF4-FFF2-40B4-BE49-F238E27FC236}">
              <a16:creationId xmlns:a16="http://schemas.microsoft.com/office/drawing/2014/main" id="{00000000-0008-0000-0100-00005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0" name="Text 1">
          <a:extLst>
            <a:ext uri="{FF2B5EF4-FFF2-40B4-BE49-F238E27FC236}">
              <a16:creationId xmlns:a16="http://schemas.microsoft.com/office/drawing/2014/main" id="{00000000-0008-0000-0100-00005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1" name="Text 1">
          <a:extLst>
            <a:ext uri="{FF2B5EF4-FFF2-40B4-BE49-F238E27FC236}">
              <a16:creationId xmlns:a16="http://schemas.microsoft.com/office/drawing/2014/main" id="{00000000-0008-0000-0100-00005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2" name="Text 1">
          <a:extLst>
            <a:ext uri="{FF2B5EF4-FFF2-40B4-BE49-F238E27FC236}">
              <a16:creationId xmlns:a16="http://schemas.microsoft.com/office/drawing/2014/main" id="{00000000-0008-0000-0100-00005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3" name="Text 1">
          <a:extLst>
            <a:ext uri="{FF2B5EF4-FFF2-40B4-BE49-F238E27FC236}">
              <a16:creationId xmlns:a16="http://schemas.microsoft.com/office/drawing/2014/main" id="{00000000-0008-0000-0100-00005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4" name="Text 1">
          <a:extLst>
            <a:ext uri="{FF2B5EF4-FFF2-40B4-BE49-F238E27FC236}">
              <a16:creationId xmlns:a16="http://schemas.microsoft.com/office/drawing/2014/main" id="{00000000-0008-0000-0100-00005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5" name="Text 1">
          <a:extLst>
            <a:ext uri="{FF2B5EF4-FFF2-40B4-BE49-F238E27FC236}">
              <a16:creationId xmlns:a16="http://schemas.microsoft.com/office/drawing/2014/main" id="{00000000-0008-0000-0100-00005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6" name="Text 1">
          <a:extLst>
            <a:ext uri="{FF2B5EF4-FFF2-40B4-BE49-F238E27FC236}">
              <a16:creationId xmlns:a16="http://schemas.microsoft.com/office/drawing/2014/main" id="{00000000-0008-0000-0100-00006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7" name="Text 1">
          <a:extLst>
            <a:ext uri="{FF2B5EF4-FFF2-40B4-BE49-F238E27FC236}">
              <a16:creationId xmlns:a16="http://schemas.microsoft.com/office/drawing/2014/main" id="{00000000-0008-0000-0100-00006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8" name="Text 1">
          <a:extLst>
            <a:ext uri="{FF2B5EF4-FFF2-40B4-BE49-F238E27FC236}">
              <a16:creationId xmlns:a16="http://schemas.microsoft.com/office/drawing/2014/main" id="{00000000-0008-0000-0100-00006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99" name="Text 1">
          <a:extLst>
            <a:ext uri="{FF2B5EF4-FFF2-40B4-BE49-F238E27FC236}">
              <a16:creationId xmlns:a16="http://schemas.microsoft.com/office/drawing/2014/main" id="{00000000-0008-0000-0100-00006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0" name="Text 1">
          <a:extLst>
            <a:ext uri="{FF2B5EF4-FFF2-40B4-BE49-F238E27FC236}">
              <a16:creationId xmlns:a16="http://schemas.microsoft.com/office/drawing/2014/main" id="{00000000-0008-0000-0100-00006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1" name="Text 1">
          <a:extLst>
            <a:ext uri="{FF2B5EF4-FFF2-40B4-BE49-F238E27FC236}">
              <a16:creationId xmlns:a16="http://schemas.microsoft.com/office/drawing/2014/main" id="{00000000-0008-0000-0100-00006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2" name="Text 1">
          <a:extLst>
            <a:ext uri="{FF2B5EF4-FFF2-40B4-BE49-F238E27FC236}">
              <a16:creationId xmlns:a16="http://schemas.microsoft.com/office/drawing/2014/main" id="{00000000-0008-0000-0100-00006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3" name="Text 1">
          <a:extLst>
            <a:ext uri="{FF2B5EF4-FFF2-40B4-BE49-F238E27FC236}">
              <a16:creationId xmlns:a16="http://schemas.microsoft.com/office/drawing/2014/main" id="{00000000-0008-0000-0100-00006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4" name="Text 1">
          <a:extLst>
            <a:ext uri="{FF2B5EF4-FFF2-40B4-BE49-F238E27FC236}">
              <a16:creationId xmlns:a16="http://schemas.microsoft.com/office/drawing/2014/main" id="{00000000-0008-0000-0100-00006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5" name="Text 1">
          <a:extLst>
            <a:ext uri="{FF2B5EF4-FFF2-40B4-BE49-F238E27FC236}">
              <a16:creationId xmlns:a16="http://schemas.microsoft.com/office/drawing/2014/main" id="{00000000-0008-0000-0100-00006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6" name="Text 1">
          <a:extLst>
            <a:ext uri="{FF2B5EF4-FFF2-40B4-BE49-F238E27FC236}">
              <a16:creationId xmlns:a16="http://schemas.microsoft.com/office/drawing/2014/main" id="{00000000-0008-0000-0100-00006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7" name="Text 1">
          <a:extLst>
            <a:ext uri="{FF2B5EF4-FFF2-40B4-BE49-F238E27FC236}">
              <a16:creationId xmlns:a16="http://schemas.microsoft.com/office/drawing/2014/main" id="{00000000-0008-0000-0100-00006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8" name="Text 1">
          <a:extLst>
            <a:ext uri="{FF2B5EF4-FFF2-40B4-BE49-F238E27FC236}">
              <a16:creationId xmlns:a16="http://schemas.microsoft.com/office/drawing/2014/main" id="{00000000-0008-0000-0100-00006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09" name="Text 1">
          <a:extLst>
            <a:ext uri="{FF2B5EF4-FFF2-40B4-BE49-F238E27FC236}">
              <a16:creationId xmlns:a16="http://schemas.microsoft.com/office/drawing/2014/main" id="{00000000-0008-0000-0100-00006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0" name="Text 1">
          <a:extLst>
            <a:ext uri="{FF2B5EF4-FFF2-40B4-BE49-F238E27FC236}">
              <a16:creationId xmlns:a16="http://schemas.microsoft.com/office/drawing/2014/main" id="{00000000-0008-0000-0100-00006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1" name="Text 1">
          <a:extLst>
            <a:ext uri="{FF2B5EF4-FFF2-40B4-BE49-F238E27FC236}">
              <a16:creationId xmlns:a16="http://schemas.microsoft.com/office/drawing/2014/main" id="{00000000-0008-0000-0100-00006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2" name="Text 1">
          <a:extLst>
            <a:ext uri="{FF2B5EF4-FFF2-40B4-BE49-F238E27FC236}">
              <a16:creationId xmlns:a16="http://schemas.microsoft.com/office/drawing/2014/main" id="{00000000-0008-0000-0100-00007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3" name="Text 1">
          <a:extLst>
            <a:ext uri="{FF2B5EF4-FFF2-40B4-BE49-F238E27FC236}">
              <a16:creationId xmlns:a16="http://schemas.microsoft.com/office/drawing/2014/main" id="{00000000-0008-0000-0100-00007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4" name="Text 1">
          <a:extLst>
            <a:ext uri="{FF2B5EF4-FFF2-40B4-BE49-F238E27FC236}">
              <a16:creationId xmlns:a16="http://schemas.microsoft.com/office/drawing/2014/main" id="{00000000-0008-0000-0100-00007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5" name="Text 1">
          <a:extLst>
            <a:ext uri="{FF2B5EF4-FFF2-40B4-BE49-F238E27FC236}">
              <a16:creationId xmlns:a16="http://schemas.microsoft.com/office/drawing/2014/main" id="{00000000-0008-0000-0100-00007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6" name="Text 1">
          <a:extLst>
            <a:ext uri="{FF2B5EF4-FFF2-40B4-BE49-F238E27FC236}">
              <a16:creationId xmlns:a16="http://schemas.microsoft.com/office/drawing/2014/main" id="{00000000-0008-0000-0100-00007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7" name="Text 1">
          <a:extLst>
            <a:ext uri="{FF2B5EF4-FFF2-40B4-BE49-F238E27FC236}">
              <a16:creationId xmlns:a16="http://schemas.microsoft.com/office/drawing/2014/main" id="{00000000-0008-0000-0100-00007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8" name="Text 1">
          <a:extLst>
            <a:ext uri="{FF2B5EF4-FFF2-40B4-BE49-F238E27FC236}">
              <a16:creationId xmlns:a16="http://schemas.microsoft.com/office/drawing/2014/main" id="{00000000-0008-0000-0100-00007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19" name="Text 1">
          <a:extLst>
            <a:ext uri="{FF2B5EF4-FFF2-40B4-BE49-F238E27FC236}">
              <a16:creationId xmlns:a16="http://schemas.microsoft.com/office/drawing/2014/main" id="{00000000-0008-0000-0100-00007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0" name="Text 1">
          <a:extLst>
            <a:ext uri="{FF2B5EF4-FFF2-40B4-BE49-F238E27FC236}">
              <a16:creationId xmlns:a16="http://schemas.microsoft.com/office/drawing/2014/main" id="{00000000-0008-0000-0100-00007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1" name="Text 1">
          <a:extLst>
            <a:ext uri="{FF2B5EF4-FFF2-40B4-BE49-F238E27FC236}">
              <a16:creationId xmlns:a16="http://schemas.microsoft.com/office/drawing/2014/main" id="{00000000-0008-0000-0100-00007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2" name="Text 1">
          <a:extLst>
            <a:ext uri="{FF2B5EF4-FFF2-40B4-BE49-F238E27FC236}">
              <a16:creationId xmlns:a16="http://schemas.microsoft.com/office/drawing/2014/main" id="{00000000-0008-0000-0100-00007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3" name="Text 1">
          <a:extLst>
            <a:ext uri="{FF2B5EF4-FFF2-40B4-BE49-F238E27FC236}">
              <a16:creationId xmlns:a16="http://schemas.microsoft.com/office/drawing/2014/main" id="{00000000-0008-0000-0100-00007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4" name="Text 1">
          <a:extLst>
            <a:ext uri="{FF2B5EF4-FFF2-40B4-BE49-F238E27FC236}">
              <a16:creationId xmlns:a16="http://schemas.microsoft.com/office/drawing/2014/main" id="{00000000-0008-0000-0100-00007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5" name="Text 1">
          <a:extLst>
            <a:ext uri="{FF2B5EF4-FFF2-40B4-BE49-F238E27FC236}">
              <a16:creationId xmlns:a16="http://schemas.microsoft.com/office/drawing/2014/main" id="{00000000-0008-0000-0100-00007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6" name="Text 1">
          <a:extLst>
            <a:ext uri="{FF2B5EF4-FFF2-40B4-BE49-F238E27FC236}">
              <a16:creationId xmlns:a16="http://schemas.microsoft.com/office/drawing/2014/main" id="{00000000-0008-0000-0100-00007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7" name="Text 1">
          <a:extLst>
            <a:ext uri="{FF2B5EF4-FFF2-40B4-BE49-F238E27FC236}">
              <a16:creationId xmlns:a16="http://schemas.microsoft.com/office/drawing/2014/main" id="{00000000-0008-0000-0100-00007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8" name="Text 1">
          <a:extLst>
            <a:ext uri="{FF2B5EF4-FFF2-40B4-BE49-F238E27FC236}">
              <a16:creationId xmlns:a16="http://schemas.microsoft.com/office/drawing/2014/main" id="{00000000-0008-0000-0100-00008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29" name="Text 1">
          <a:extLst>
            <a:ext uri="{FF2B5EF4-FFF2-40B4-BE49-F238E27FC236}">
              <a16:creationId xmlns:a16="http://schemas.microsoft.com/office/drawing/2014/main" id="{00000000-0008-0000-0100-00008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0" name="Text 1">
          <a:extLst>
            <a:ext uri="{FF2B5EF4-FFF2-40B4-BE49-F238E27FC236}">
              <a16:creationId xmlns:a16="http://schemas.microsoft.com/office/drawing/2014/main" id="{00000000-0008-0000-0100-00008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1" name="Text 1">
          <a:extLst>
            <a:ext uri="{FF2B5EF4-FFF2-40B4-BE49-F238E27FC236}">
              <a16:creationId xmlns:a16="http://schemas.microsoft.com/office/drawing/2014/main" id="{00000000-0008-0000-0100-00008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2" name="Text 1">
          <a:extLst>
            <a:ext uri="{FF2B5EF4-FFF2-40B4-BE49-F238E27FC236}">
              <a16:creationId xmlns:a16="http://schemas.microsoft.com/office/drawing/2014/main" id="{00000000-0008-0000-0100-00008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3" name="Text 1">
          <a:extLst>
            <a:ext uri="{FF2B5EF4-FFF2-40B4-BE49-F238E27FC236}">
              <a16:creationId xmlns:a16="http://schemas.microsoft.com/office/drawing/2014/main" id="{00000000-0008-0000-0100-00008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4" name="Text 1">
          <a:extLst>
            <a:ext uri="{FF2B5EF4-FFF2-40B4-BE49-F238E27FC236}">
              <a16:creationId xmlns:a16="http://schemas.microsoft.com/office/drawing/2014/main" id="{00000000-0008-0000-0100-00008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5" name="Text 1">
          <a:extLst>
            <a:ext uri="{FF2B5EF4-FFF2-40B4-BE49-F238E27FC236}">
              <a16:creationId xmlns:a16="http://schemas.microsoft.com/office/drawing/2014/main" id="{00000000-0008-0000-0100-00008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6" name="Text 1">
          <a:extLst>
            <a:ext uri="{FF2B5EF4-FFF2-40B4-BE49-F238E27FC236}">
              <a16:creationId xmlns:a16="http://schemas.microsoft.com/office/drawing/2014/main" id="{00000000-0008-0000-0100-00008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14</xdr:row>
      <xdr:rowOff>0</xdr:rowOff>
    </xdr:from>
    <xdr:ext cx="19050" cy="428625"/>
    <xdr:sp macro="" textlink="">
      <xdr:nvSpPr>
        <xdr:cNvPr id="137" name="Text 1">
          <a:extLst>
            <a:ext uri="{FF2B5EF4-FFF2-40B4-BE49-F238E27FC236}">
              <a16:creationId xmlns:a16="http://schemas.microsoft.com/office/drawing/2014/main" id="{00000000-0008-0000-0100-00008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38" name="Text 1">
          <a:extLst>
            <a:ext uri="{FF2B5EF4-FFF2-40B4-BE49-F238E27FC236}">
              <a16:creationId xmlns:a16="http://schemas.microsoft.com/office/drawing/2014/main" id="{00000000-0008-0000-0100-00008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39" name="Text 1">
          <a:extLst>
            <a:ext uri="{FF2B5EF4-FFF2-40B4-BE49-F238E27FC236}">
              <a16:creationId xmlns:a16="http://schemas.microsoft.com/office/drawing/2014/main" id="{00000000-0008-0000-0100-00008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0" name="Text 1">
          <a:extLst>
            <a:ext uri="{FF2B5EF4-FFF2-40B4-BE49-F238E27FC236}">
              <a16:creationId xmlns:a16="http://schemas.microsoft.com/office/drawing/2014/main" id="{00000000-0008-0000-0100-00008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1" name="Text 1">
          <a:extLst>
            <a:ext uri="{FF2B5EF4-FFF2-40B4-BE49-F238E27FC236}">
              <a16:creationId xmlns:a16="http://schemas.microsoft.com/office/drawing/2014/main" id="{00000000-0008-0000-0100-00008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2" name="Text 1">
          <a:extLst>
            <a:ext uri="{FF2B5EF4-FFF2-40B4-BE49-F238E27FC236}">
              <a16:creationId xmlns:a16="http://schemas.microsoft.com/office/drawing/2014/main" id="{00000000-0008-0000-0100-00008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3" name="Text 1">
          <a:extLst>
            <a:ext uri="{FF2B5EF4-FFF2-40B4-BE49-F238E27FC236}">
              <a16:creationId xmlns:a16="http://schemas.microsoft.com/office/drawing/2014/main" id="{00000000-0008-0000-0100-00008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4" name="Text 1">
          <a:extLst>
            <a:ext uri="{FF2B5EF4-FFF2-40B4-BE49-F238E27FC236}">
              <a16:creationId xmlns:a16="http://schemas.microsoft.com/office/drawing/2014/main" id="{00000000-0008-0000-0100-00009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5" name="Text 1">
          <a:extLst>
            <a:ext uri="{FF2B5EF4-FFF2-40B4-BE49-F238E27FC236}">
              <a16:creationId xmlns:a16="http://schemas.microsoft.com/office/drawing/2014/main" id="{00000000-0008-0000-0100-00009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6" name="Text 1">
          <a:extLst>
            <a:ext uri="{FF2B5EF4-FFF2-40B4-BE49-F238E27FC236}">
              <a16:creationId xmlns:a16="http://schemas.microsoft.com/office/drawing/2014/main" id="{00000000-0008-0000-0100-00009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7" name="Text 1">
          <a:extLst>
            <a:ext uri="{FF2B5EF4-FFF2-40B4-BE49-F238E27FC236}">
              <a16:creationId xmlns:a16="http://schemas.microsoft.com/office/drawing/2014/main" id="{00000000-0008-0000-0100-00009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8" name="Text 1">
          <a:extLst>
            <a:ext uri="{FF2B5EF4-FFF2-40B4-BE49-F238E27FC236}">
              <a16:creationId xmlns:a16="http://schemas.microsoft.com/office/drawing/2014/main" id="{00000000-0008-0000-0100-00009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49" name="Text 1">
          <a:extLst>
            <a:ext uri="{FF2B5EF4-FFF2-40B4-BE49-F238E27FC236}">
              <a16:creationId xmlns:a16="http://schemas.microsoft.com/office/drawing/2014/main" id="{00000000-0008-0000-0100-00009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0" name="Text 1">
          <a:extLst>
            <a:ext uri="{FF2B5EF4-FFF2-40B4-BE49-F238E27FC236}">
              <a16:creationId xmlns:a16="http://schemas.microsoft.com/office/drawing/2014/main" id="{00000000-0008-0000-0100-00009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1" name="Text 1">
          <a:extLst>
            <a:ext uri="{FF2B5EF4-FFF2-40B4-BE49-F238E27FC236}">
              <a16:creationId xmlns:a16="http://schemas.microsoft.com/office/drawing/2014/main" id="{00000000-0008-0000-0100-00009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2" name="Text 1">
          <a:extLst>
            <a:ext uri="{FF2B5EF4-FFF2-40B4-BE49-F238E27FC236}">
              <a16:creationId xmlns:a16="http://schemas.microsoft.com/office/drawing/2014/main" id="{00000000-0008-0000-0100-00009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3" name="Text 1">
          <a:extLst>
            <a:ext uri="{FF2B5EF4-FFF2-40B4-BE49-F238E27FC236}">
              <a16:creationId xmlns:a16="http://schemas.microsoft.com/office/drawing/2014/main" id="{00000000-0008-0000-0100-00009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4" name="Text 1">
          <a:extLst>
            <a:ext uri="{FF2B5EF4-FFF2-40B4-BE49-F238E27FC236}">
              <a16:creationId xmlns:a16="http://schemas.microsoft.com/office/drawing/2014/main" id="{00000000-0008-0000-0100-00009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5" name="Text 1">
          <a:extLst>
            <a:ext uri="{FF2B5EF4-FFF2-40B4-BE49-F238E27FC236}">
              <a16:creationId xmlns:a16="http://schemas.microsoft.com/office/drawing/2014/main" id="{00000000-0008-0000-0100-00009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6" name="Text 1">
          <a:extLst>
            <a:ext uri="{FF2B5EF4-FFF2-40B4-BE49-F238E27FC236}">
              <a16:creationId xmlns:a16="http://schemas.microsoft.com/office/drawing/2014/main" id="{00000000-0008-0000-0100-00009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7" name="Text 1">
          <a:extLst>
            <a:ext uri="{FF2B5EF4-FFF2-40B4-BE49-F238E27FC236}">
              <a16:creationId xmlns:a16="http://schemas.microsoft.com/office/drawing/2014/main" id="{00000000-0008-0000-0100-00009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8" name="Text 1">
          <a:extLst>
            <a:ext uri="{FF2B5EF4-FFF2-40B4-BE49-F238E27FC236}">
              <a16:creationId xmlns:a16="http://schemas.microsoft.com/office/drawing/2014/main" id="{00000000-0008-0000-0100-00009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59" name="Text 1">
          <a:extLst>
            <a:ext uri="{FF2B5EF4-FFF2-40B4-BE49-F238E27FC236}">
              <a16:creationId xmlns:a16="http://schemas.microsoft.com/office/drawing/2014/main" id="{00000000-0008-0000-0100-00009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0" name="Text 1">
          <a:extLst>
            <a:ext uri="{FF2B5EF4-FFF2-40B4-BE49-F238E27FC236}">
              <a16:creationId xmlns:a16="http://schemas.microsoft.com/office/drawing/2014/main" id="{00000000-0008-0000-0100-0000A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1" name="Text 1">
          <a:extLst>
            <a:ext uri="{FF2B5EF4-FFF2-40B4-BE49-F238E27FC236}">
              <a16:creationId xmlns:a16="http://schemas.microsoft.com/office/drawing/2014/main" id="{00000000-0008-0000-0100-0000A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2" name="Text 1">
          <a:extLst>
            <a:ext uri="{FF2B5EF4-FFF2-40B4-BE49-F238E27FC236}">
              <a16:creationId xmlns:a16="http://schemas.microsoft.com/office/drawing/2014/main" id="{00000000-0008-0000-0100-0000A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3" name="Text 1">
          <a:extLst>
            <a:ext uri="{FF2B5EF4-FFF2-40B4-BE49-F238E27FC236}">
              <a16:creationId xmlns:a16="http://schemas.microsoft.com/office/drawing/2014/main" id="{00000000-0008-0000-0100-0000A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4" name="Text 1">
          <a:extLst>
            <a:ext uri="{FF2B5EF4-FFF2-40B4-BE49-F238E27FC236}">
              <a16:creationId xmlns:a16="http://schemas.microsoft.com/office/drawing/2014/main" id="{00000000-0008-0000-0100-0000A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5" name="Text 1">
          <a:extLst>
            <a:ext uri="{FF2B5EF4-FFF2-40B4-BE49-F238E27FC236}">
              <a16:creationId xmlns:a16="http://schemas.microsoft.com/office/drawing/2014/main" id="{00000000-0008-0000-0100-0000A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6" name="Text 1">
          <a:extLst>
            <a:ext uri="{FF2B5EF4-FFF2-40B4-BE49-F238E27FC236}">
              <a16:creationId xmlns:a16="http://schemas.microsoft.com/office/drawing/2014/main" id="{00000000-0008-0000-0100-0000A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7" name="Text 1">
          <a:extLst>
            <a:ext uri="{FF2B5EF4-FFF2-40B4-BE49-F238E27FC236}">
              <a16:creationId xmlns:a16="http://schemas.microsoft.com/office/drawing/2014/main" id="{00000000-0008-0000-0100-0000A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8" name="Text 1">
          <a:extLst>
            <a:ext uri="{FF2B5EF4-FFF2-40B4-BE49-F238E27FC236}">
              <a16:creationId xmlns:a16="http://schemas.microsoft.com/office/drawing/2014/main" id="{00000000-0008-0000-0100-0000A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69" name="Text 1">
          <a:extLst>
            <a:ext uri="{FF2B5EF4-FFF2-40B4-BE49-F238E27FC236}">
              <a16:creationId xmlns:a16="http://schemas.microsoft.com/office/drawing/2014/main" id="{00000000-0008-0000-0100-0000A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0" name="Text 1">
          <a:extLst>
            <a:ext uri="{FF2B5EF4-FFF2-40B4-BE49-F238E27FC236}">
              <a16:creationId xmlns:a16="http://schemas.microsoft.com/office/drawing/2014/main" id="{00000000-0008-0000-0100-0000A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1" name="Text 1">
          <a:extLst>
            <a:ext uri="{FF2B5EF4-FFF2-40B4-BE49-F238E27FC236}">
              <a16:creationId xmlns:a16="http://schemas.microsoft.com/office/drawing/2014/main" id="{00000000-0008-0000-0100-0000A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2" name="Text 1">
          <a:extLst>
            <a:ext uri="{FF2B5EF4-FFF2-40B4-BE49-F238E27FC236}">
              <a16:creationId xmlns:a16="http://schemas.microsoft.com/office/drawing/2014/main" id="{00000000-0008-0000-0100-0000A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3" name="Text 1">
          <a:extLst>
            <a:ext uri="{FF2B5EF4-FFF2-40B4-BE49-F238E27FC236}">
              <a16:creationId xmlns:a16="http://schemas.microsoft.com/office/drawing/2014/main" id="{00000000-0008-0000-0100-0000A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4" name="Text 1">
          <a:extLst>
            <a:ext uri="{FF2B5EF4-FFF2-40B4-BE49-F238E27FC236}">
              <a16:creationId xmlns:a16="http://schemas.microsoft.com/office/drawing/2014/main" id="{00000000-0008-0000-0100-0000A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5" name="Text 1">
          <a:extLst>
            <a:ext uri="{FF2B5EF4-FFF2-40B4-BE49-F238E27FC236}">
              <a16:creationId xmlns:a16="http://schemas.microsoft.com/office/drawing/2014/main" id="{00000000-0008-0000-0100-0000A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6" name="Text 1">
          <a:extLst>
            <a:ext uri="{FF2B5EF4-FFF2-40B4-BE49-F238E27FC236}">
              <a16:creationId xmlns:a16="http://schemas.microsoft.com/office/drawing/2014/main" id="{00000000-0008-0000-0100-0000B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7" name="Text 1">
          <a:extLst>
            <a:ext uri="{FF2B5EF4-FFF2-40B4-BE49-F238E27FC236}">
              <a16:creationId xmlns:a16="http://schemas.microsoft.com/office/drawing/2014/main" id="{00000000-0008-0000-0100-0000B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8" name="Text 1">
          <a:extLst>
            <a:ext uri="{FF2B5EF4-FFF2-40B4-BE49-F238E27FC236}">
              <a16:creationId xmlns:a16="http://schemas.microsoft.com/office/drawing/2014/main" id="{00000000-0008-0000-0100-0000B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79" name="Text 1">
          <a:extLst>
            <a:ext uri="{FF2B5EF4-FFF2-40B4-BE49-F238E27FC236}">
              <a16:creationId xmlns:a16="http://schemas.microsoft.com/office/drawing/2014/main" id="{00000000-0008-0000-0100-0000B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0" name="Text 1">
          <a:extLst>
            <a:ext uri="{FF2B5EF4-FFF2-40B4-BE49-F238E27FC236}">
              <a16:creationId xmlns:a16="http://schemas.microsoft.com/office/drawing/2014/main" id="{00000000-0008-0000-0100-0000B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1" name="Text 1">
          <a:extLst>
            <a:ext uri="{FF2B5EF4-FFF2-40B4-BE49-F238E27FC236}">
              <a16:creationId xmlns:a16="http://schemas.microsoft.com/office/drawing/2014/main" id="{00000000-0008-0000-0100-0000B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2" name="Text 1">
          <a:extLst>
            <a:ext uri="{FF2B5EF4-FFF2-40B4-BE49-F238E27FC236}">
              <a16:creationId xmlns:a16="http://schemas.microsoft.com/office/drawing/2014/main" id="{00000000-0008-0000-0100-0000B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3" name="Text 1">
          <a:extLst>
            <a:ext uri="{FF2B5EF4-FFF2-40B4-BE49-F238E27FC236}">
              <a16:creationId xmlns:a16="http://schemas.microsoft.com/office/drawing/2014/main" id="{00000000-0008-0000-0100-0000B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4" name="Text 1">
          <a:extLst>
            <a:ext uri="{FF2B5EF4-FFF2-40B4-BE49-F238E27FC236}">
              <a16:creationId xmlns:a16="http://schemas.microsoft.com/office/drawing/2014/main" id="{00000000-0008-0000-0100-0000B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5" name="Text 1">
          <a:extLst>
            <a:ext uri="{FF2B5EF4-FFF2-40B4-BE49-F238E27FC236}">
              <a16:creationId xmlns:a16="http://schemas.microsoft.com/office/drawing/2014/main" id="{00000000-0008-0000-0100-0000B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6" name="Text 1">
          <a:extLst>
            <a:ext uri="{FF2B5EF4-FFF2-40B4-BE49-F238E27FC236}">
              <a16:creationId xmlns:a16="http://schemas.microsoft.com/office/drawing/2014/main" id="{00000000-0008-0000-0100-0000B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7" name="Text 1">
          <a:extLst>
            <a:ext uri="{FF2B5EF4-FFF2-40B4-BE49-F238E27FC236}">
              <a16:creationId xmlns:a16="http://schemas.microsoft.com/office/drawing/2014/main" id="{00000000-0008-0000-0100-0000B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8" name="Text 1">
          <a:extLst>
            <a:ext uri="{FF2B5EF4-FFF2-40B4-BE49-F238E27FC236}">
              <a16:creationId xmlns:a16="http://schemas.microsoft.com/office/drawing/2014/main" id="{00000000-0008-0000-0100-0000B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89" name="Text 1">
          <a:extLst>
            <a:ext uri="{FF2B5EF4-FFF2-40B4-BE49-F238E27FC236}">
              <a16:creationId xmlns:a16="http://schemas.microsoft.com/office/drawing/2014/main" id="{00000000-0008-0000-0100-0000B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0" name="Text 1">
          <a:extLst>
            <a:ext uri="{FF2B5EF4-FFF2-40B4-BE49-F238E27FC236}">
              <a16:creationId xmlns:a16="http://schemas.microsoft.com/office/drawing/2014/main" id="{00000000-0008-0000-0100-0000B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1" name="Text 1">
          <a:extLst>
            <a:ext uri="{FF2B5EF4-FFF2-40B4-BE49-F238E27FC236}">
              <a16:creationId xmlns:a16="http://schemas.microsoft.com/office/drawing/2014/main" id="{00000000-0008-0000-0100-0000B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2" name="Text 1">
          <a:extLst>
            <a:ext uri="{FF2B5EF4-FFF2-40B4-BE49-F238E27FC236}">
              <a16:creationId xmlns:a16="http://schemas.microsoft.com/office/drawing/2014/main" id="{00000000-0008-0000-0100-0000C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3" name="Text 1">
          <a:extLst>
            <a:ext uri="{FF2B5EF4-FFF2-40B4-BE49-F238E27FC236}">
              <a16:creationId xmlns:a16="http://schemas.microsoft.com/office/drawing/2014/main" id="{00000000-0008-0000-0100-0000C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4" name="Text 1">
          <a:extLst>
            <a:ext uri="{FF2B5EF4-FFF2-40B4-BE49-F238E27FC236}">
              <a16:creationId xmlns:a16="http://schemas.microsoft.com/office/drawing/2014/main" id="{00000000-0008-0000-0100-0000C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5" name="Text 1">
          <a:extLst>
            <a:ext uri="{FF2B5EF4-FFF2-40B4-BE49-F238E27FC236}">
              <a16:creationId xmlns:a16="http://schemas.microsoft.com/office/drawing/2014/main" id="{00000000-0008-0000-0100-0000C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6" name="Text 1">
          <a:extLst>
            <a:ext uri="{FF2B5EF4-FFF2-40B4-BE49-F238E27FC236}">
              <a16:creationId xmlns:a16="http://schemas.microsoft.com/office/drawing/2014/main" id="{00000000-0008-0000-0100-0000C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7" name="Text 1">
          <a:extLst>
            <a:ext uri="{FF2B5EF4-FFF2-40B4-BE49-F238E27FC236}">
              <a16:creationId xmlns:a16="http://schemas.microsoft.com/office/drawing/2014/main" id="{00000000-0008-0000-0100-0000C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8" name="Text 1">
          <a:extLst>
            <a:ext uri="{FF2B5EF4-FFF2-40B4-BE49-F238E27FC236}">
              <a16:creationId xmlns:a16="http://schemas.microsoft.com/office/drawing/2014/main" id="{00000000-0008-0000-0100-0000C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199" name="Text 1">
          <a:extLst>
            <a:ext uri="{FF2B5EF4-FFF2-40B4-BE49-F238E27FC236}">
              <a16:creationId xmlns:a16="http://schemas.microsoft.com/office/drawing/2014/main" id="{00000000-0008-0000-0100-0000C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0" name="Text 1">
          <a:extLst>
            <a:ext uri="{FF2B5EF4-FFF2-40B4-BE49-F238E27FC236}">
              <a16:creationId xmlns:a16="http://schemas.microsoft.com/office/drawing/2014/main" id="{00000000-0008-0000-0100-0000C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1" name="Text 1">
          <a:extLst>
            <a:ext uri="{FF2B5EF4-FFF2-40B4-BE49-F238E27FC236}">
              <a16:creationId xmlns:a16="http://schemas.microsoft.com/office/drawing/2014/main" id="{00000000-0008-0000-0100-0000C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2" name="Text 1">
          <a:extLst>
            <a:ext uri="{FF2B5EF4-FFF2-40B4-BE49-F238E27FC236}">
              <a16:creationId xmlns:a16="http://schemas.microsoft.com/office/drawing/2014/main" id="{00000000-0008-0000-0100-0000C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3" name="Text 1">
          <a:extLst>
            <a:ext uri="{FF2B5EF4-FFF2-40B4-BE49-F238E27FC236}">
              <a16:creationId xmlns:a16="http://schemas.microsoft.com/office/drawing/2014/main" id="{00000000-0008-0000-0100-0000C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4" name="Text 1">
          <a:extLst>
            <a:ext uri="{FF2B5EF4-FFF2-40B4-BE49-F238E27FC236}">
              <a16:creationId xmlns:a16="http://schemas.microsoft.com/office/drawing/2014/main" id="{00000000-0008-0000-0100-0000C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5" name="Text 1">
          <a:extLst>
            <a:ext uri="{FF2B5EF4-FFF2-40B4-BE49-F238E27FC236}">
              <a16:creationId xmlns:a16="http://schemas.microsoft.com/office/drawing/2014/main" id="{00000000-0008-0000-0100-0000C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6" name="Text 1">
          <a:extLst>
            <a:ext uri="{FF2B5EF4-FFF2-40B4-BE49-F238E27FC236}">
              <a16:creationId xmlns:a16="http://schemas.microsoft.com/office/drawing/2014/main" id="{00000000-0008-0000-0100-0000C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7" name="Text 1">
          <a:extLst>
            <a:ext uri="{FF2B5EF4-FFF2-40B4-BE49-F238E27FC236}">
              <a16:creationId xmlns:a16="http://schemas.microsoft.com/office/drawing/2014/main" id="{00000000-0008-0000-0100-0000C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8" name="Text 1">
          <a:extLst>
            <a:ext uri="{FF2B5EF4-FFF2-40B4-BE49-F238E27FC236}">
              <a16:creationId xmlns:a16="http://schemas.microsoft.com/office/drawing/2014/main" id="{00000000-0008-0000-0100-0000D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09" name="Text 1">
          <a:extLst>
            <a:ext uri="{FF2B5EF4-FFF2-40B4-BE49-F238E27FC236}">
              <a16:creationId xmlns:a16="http://schemas.microsoft.com/office/drawing/2014/main" id="{00000000-0008-0000-0100-0000D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0" name="Text 1">
          <a:extLst>
            <a:ext uri="{FF2B5EF4-FFF2-40B4-BE49-F238E27FC236}">
              <a16:creationId xmlns:a16="http://schemas.microsoft.com/office/drawing/2014/main" id="{00000000-0008-0000-0100-0000D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1" name="Text 1">
          <a:extLst>
            <a:ext uri="{FF2B5EF4-FFF2-40B4-BE49-F238E27FC236}">
              <a16:creationId xmlns:a16="http://schemas.microsoft.com/office/drawing/2014/main" id="{00000000-0008-0000-0100-0000D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2" name="Text 1">
          <a:extLst>
            <a:ext uri="{FF2B5EF4-FFF2-40B4-BE49-F238E27FC236}">
              <a16:creationId xmlns:a16="http://schemas.microsoft.com/office/drawing/2014/main" id="{00000000-0008-0000-0100-0000D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3" name="Text 1">
          <a:extLst>
            <a:ext uri="{FF2B5EF4-FFF2-40B4-BE49-F238E27FC236}">
              <a16:creationId xmlns:a16="http://schemas.microsoft.com/office/drawing/2014/main" id="{00000000-0008-0000-0100-0000D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4" name="Text 1">
          <a:extLst>
            <a:ext uri="{FF2B5EF4-FFF2-40B4-BE49-F238E27FC236}">
              <a16:creationId xmlns:a16="http://schemas.microsoft.com/office/drawing/2014/main" id="{00000000-0008-0000-0100-0000D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5" name="Text 1">
          <a:extLst>
            <a:ext uri="{FF2B5EF4-FFF2-40B4-BE49-F238E27FC236}">
              <a16:creationId xmlns:a16="http://schemas.microsoft.com/office/drawing/2014/main" id="{00000000-0008-0000-0100-0000D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6" name="Text 1">
          <a:extLst>
            <a:ext uri="{FF2B5EF4-FFF2-40B4-BE49-F238E27FC236}">
              <a16:creationId xmlns:a16="http://schemas.microsoft.com/office/drawing/2014/main" id="{00000000-0008-0000-0100-0000D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7" name="Text 1">
          <a:extLst>
            <a:ext uri="{FF2B5EF4-FFF2-40B4-BE49-F238E27FC236}">
              <a16:creationId xmlns:a16="http://schemas.microsoft.com/office/drawing/2014/main" id="{00000000-0008-0000-0100-0000D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8" name="Text 1">
          <a:extLst>
            <a:ext uri="{FF2B5EF4-FFF2-40B4-BE49-F238E27FC236}">
              <a16:creationId xmlns:a16="http://schemas.microsoft.com/office/drawing/2014/main" id="{00000000-0008-0000-0100-0000D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19" name="Text 1">
          <a:extLst>
            <a:ext uri="{FF2B5EF4-FFF2-40B4-BE49-F238E27FC236}">
              <a16:creationId xmlns:a16="http://schemas.microsoft.com/office/drawing/2014/main" id="{00000000-0008-0000-0100-0000D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0" name="Text 1">
          <a:extLst>
            <a:ext uri="{FF2B5EF4-FFF2-40B4-BE49-F238E27FC236}">
              <a16:creationId xmlns:a16="http://schemas.microsoft.com/office/drawing/2014/main" id="{00000000-0008-0000-0100-0000D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1" name="Text 1">
          <a:extLst>
            <a:ext uri="{FF2B5EF4-FFF2-40B4-BE49-F238E27FC236}">
              <a16:creationId xmlns:a16="http://schemas.microsoft.com/office/drawing/2014/main" id="{00000000-0008-0000-0100-0000D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2" name="Text 1">
          <a:extLst>
            <a:ext uri="{FF2B5EF4-FFF2-40B4-BE49-F238E27FC236}">
              <a16:creationId xmlns:a16="http://schemas.microsoft.com/office/drawing/2014/main" id="{00000000-0008-0000-0100-0000D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3" name="Text 1">
          <a:extLst>
            <a:ext uri="{FF2B5EF4-FFF2-40B4-BE49-F238E27FC236}">
              <a16:creationId xmlns:a16="http://schemas.microsoft.com/office/drawing/2014/main" id="{00000000-0008-0000-0100-0000D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4" name="Text 1">
          <a:extLst>
            <a:ext uri="{FF2B5EF4-FFF2-40B4-BE49-F238E27FC236}">
              <a16:creationId xmlns:a16="http://schemas.microsoft.com/office/drawing/2014/main" id="{00000000-0008-0000-0100-0000E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5" name="Text 1">
          <a:extLst>
            <a:ext uri="{FF2B5EF4-FFF2-40B4-BE49-F238E27FC236}">
              <a16:creationId xmlns:a16="http://schemas.microsoft.com/office/drawing/2014/main" id="{00000000-0008-0000-0100-0000E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6" name="Text 1">
          <a:extLst>
            <a:ext uri="{FF2B5EF4-FFF2-40B4-BE49-F238E27FC236}">
              <a16:creationId xmlns:a16="http://schemas.microsoft.com/office/drawing/2014/main" id="{00000000-0008-0000-0100-0000E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7" name="Text 1">
          <a:extLst>
            <a:ext uri="{FF2B5EF4-FFF2-40B4-BE49-F238E27FC236}">
              <a16:creationId xmlns:a16="http://schemas.microsoft.com/office/drawing/2014/main" id="{00000000-0008-0000-0100-0000E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8" name="Text 1">
          <a:extLst>
            <a:ext uri="{FF2B5EF4-FFF2-40B4-BE49-F238E27FC236}">
              <a16:creationId xmlns:a16="http://schemas.microsoft.com/office/drawing/2014/main" id="{00000000-0008-0000-0100-0000E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29" name="Text 1">
          <a:extLst>
            <a:ext uri="{FF2B5EF4-FFF2-40B4-BE49-F238E27FC236}">
              <a16:creationId xmlns:a16="http://schemas.microsoft.com/office/drawing/2014/main" id="{00000000-0008-0000-0100-0000E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0" name="Text 1">
          <a:extLst>
            <a:ext uri="{FF2B5EF4-FFF2-40B4-BE49-F238E27FC236}">
              <a16:creationId xmlns:a16="http://schemas.microsoft.com/office/drawing/2014/main" id="{00000000-0008-0000-0100-0000E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1" name="Text 1">
          <a:extLst>
            <a:ext uri="{FF2B5EF4-FFF2-40B4-BE49-F238E27FC236}">
              <a16:creationId xmlns:a16="http://schemas.microsoft.com/office/drawing/2014/main" id="{00000000-0008-0000-0100-0000E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2" name="Text 1">
          <a:extLst>
            <a:ext uri="{FF2B5EF4-FFF2-40B4-BE49-F238E27FC236}">
              <a16:creationId xmlns:a16="http://schemas.microsoft.com/office/drawing/2014/main" id="{00000000-0008-0000-0100-0000E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3" name="Text 1">
          <a:extLst>
            <a:ext uri="{FF2B5EF4-FFF2-40B4-BE49-F238E27FC236}">
              <a16:creationId xmlns:a16="http://schemas.microsoft.com/office/drawing/2014/main" id="{00000000-0008-0000-0100-0000E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4" name="Text 1">
          <a:extLst>
            <a:ext uri="{FF2B5EF4-FFF2-40B4-BE49-F238E27FC236}">
              <a16:creationId xmlns:a16="http://schemas.microsoft.com/office/drawing/2014/main" id="{00000000-0008-0000-0100-0000E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5" name="Text 1">
          <a:extLst>
            <a:ext uri="{FF2B5EF4-FFF2-40B4-BE49-F238E27FC236}">
              <a16:creationId xmlns:a16="http://schemas.microsoft.com/office/drawing/2014/main" id="{00000000-0008-0000-0100-0000E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6" name="Text 1">
          <a:extLst>
            <a:ext uri="{FF2B5EF4-FFF2-40B4-BE49-F238E27FC236}">
              <a16:creationId xmlns:a16="http://schemas.microsoft.com/office/drawing/2014/main" id="{00000000-0008-0000-0100-0000E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7" name="Text 1">
          <a:extLst>
            <a:ext uri="{FF2B5EF4-FFF2-40B4-BE49-F238E27FC236}">
              <a16:creationId xmlns:a16="http://schemas.microsoft.com/office/drawing/2014/main" id="{00000000-0008-0000-0100-0000E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8" name="Text 1">
          <a:extLst>
            <a:ext uri="{FF2B5EF4-FFF2-40B4-BE49-F238E27FC236}">
              <a16:creationId xmlns:a16="http://schemas.microsoft.com/office/drawing/2014/main" id="{00000000-0008-0000-0100-0000E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39" name="Text 1">
          <a:extLst>
            <a:ext uri="{FF2B5EF4-FFF2-40B4-BE49-F238E27FC236}">
              <a16:creationId xmlns:a16="http://schemas.microsoft.com/office/drawing/2014/main" id="{00000000-0008-0000-0100-0000E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0" name="Text 1">
          <a:extLst>
            <a:ext uri="{FF2B5EF4-FFF2-40B4-BE49-F238E27FC236}">
              <a16:creationId xmlns:a16="http://schemas.microsoft.com/office/drawing/2014/main" id="{00000000-0008-0000-0100-0000F0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1" name="Text 1">
          <a:extLst>
            <a:ext uri="{FF2B5EF4-FFF2-40B4-BE49-F238E27FC236}">
              <a16:creationId xmlns:a16="http://schemas.microsoft.com/office/drawing/2014/main" id="{00000000-0008-0000-0100-0000F1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2" name="Text 1">
          <a:extLst>
            <a:ext uri="{FF2B5EF4-FFF2-40B4-BE49-F238E27FC236}">
              <a16:creationId xmlns:a16="http://schemas.microsoft.com/office/drawing/2014/main" id="{00000000-0008-0000-0100-0000F2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3" name="Text 1">
          <a:extLst>
            <a:ext uri="{FF2B5EF4-FFF2-40B4-BE49-F238E27FC236}">
              <a16:creationId xmlns:a16="http://schemas.microsoft.com/office/drawing/2014/main" id="{00000000-0008-0000-0100-0000F3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4" name="Text 1">
          <a:extLst>
            <a:ext uri="{FF2B5EF4-FFF2-40B4-BE49-F238E27FC236}">
              <a16:creationId xmlns:a16="http://schemas.microsoft.com/office/drawing/2014/main" id="{00000000-0008-0000-0100-0000F4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5" name="Text 1">
          <a:extLst>
            <a:ext uri="{FF2B5EF4-FFF2-40B4-BE49-F238E27FC236}">
              <a16:creationId xmlns:a16="http://schemas.microsoft.com/office/drawing/2014/main" id="{00000000-0008-0000-0100-0000F5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6" name="Text 1">
          <a:extLst>
            <a:ext uri="{FF2B5EF4-FFF2-40B4-BE49-F238E27FC236}">
              <a16:creationId xmlns:a16="http://schemas.microsoft.com/office/drawing/2014/main" id="{00000000-0008-0000-0100-0000F6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7" name="Text 1">
          <a:extLst>
            <a:ext uri="{FF2B5EF4-FFF2-40B4-BE49-F238E27FC236}">
              <a16:creationId xmlns:a16="http://schemas.microsoft.com/office/drawing/2014/main" id="{00000000-0008-0000-0100-0000F7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8" name="Text 1">
          <a:extLst>
            <a:ext uri="{FF2B5EF4-FFF2-40B4-BE49-F238E27FC236}">
              <a16:creationId xmlns:a16="http://schemas.microsoft.com/office/drawing/2014/main" id="{00000000-0008-0000-0100-0000F8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49" name="Text 1">
          <a:extLst>
            <a:ext uri="{FF2B5EF4-FFF2-40B4-BE49-F238E27FC236}">
              <a16:creationId xmlns:a16="http://schemas.microsoft.com/office/drawing/2014/main" id="{00000000-0008-0000-0100-0000F9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0" name="Text 1">
          <a:extLst>
            <a:ext uri="{FF2B5EF4-FFF2-40B4-BE49-F238E27FC236}">
              <a16:creationId xmlns:a16="http://schemas.microsoft.com/office/drawing/2014/main" id="{00000000-0008-0000-0100-0000FA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1" name="Text 1">
          <a:extLst>
            <a:ext uri="{FF2B5EF4-FFF2-40B4-BE49-F238E27FC236}">
              <a16:creationId xmlns:a16="http://schemas.microsoft.com/office/drawing/2014/main" id="{00000000-0008-0000-0100-0000FB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2" name="Text 1">
          <a:extLst>
            <a:ext uri="{FF2B5EF4-FFF2-40B4-BE49-F238E27FC236}">
              <a16:creationId xmlns:a16="http://schemas.microsoft.com/office/drawing/2014/main" id="{00000000-0008-0000-0100-0000FC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3" name="Text 1">
          <a:extLst>
            <a:ext uri="{FF2B5EF4-FFF2-40B4-BE49-F238E27FC236}">
              <a16:creationId xmlns:a16="http://schemas.microsoft.com/office/drawing/2014/main" id="{00000000-0008-0000-0100-0000FD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4" name="Text 1">
          <a:extLst>
            <a:ext uri="{FF2B5EF4-FFF2-40B4-BE49-F238E27FC236}">
              <a16:creationId xmlns:a16="http://schemas.microsoft.com/office/drawing/2014/main" id="{00000000-0008-0000-0100-0000FE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5" name="Text 1">
          <a:extLst>
            <a:ext uri="{FF2B5EF4-FFF2-40B4-BE49-F238E27FC236}">
              <a16:creationId xmlns:a16="http://schemas.microsoft.com/office/drawing/2014/main" id="{00000000-0008-0000-0100-0000FF00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6" name="Text 1">
          <a:extLst>
            <a:ext uri="{FF2B5EF4-FFF2-40B4-BE49-F238E27FC236}">
              <a16:creationId xmlns:a16="http://schemas.microsoft.com/office/drawing/2014/main" id="{00000000-0008-0000-0100-000000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7" name="Text 1">
          <a:extLst>
            <a:ext uri="{FF2B5EF4-FFF2-40B4-BE49-F238E27FC236}">
              <a16:creationId xmlns:a16="http://schemas.microsoft.com/office/drawing/2014/main" id="{00000000-0008-0000-0100-000001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8" name="Text 1">
          <a:extLst>
            <a:ext uri="{FF2B5EF4-FFF2-40B4-BE49-F238E27FC236}">
              <a16:creationId xmlns:a16="http://schemas.microsoft.com/office/drawing/2014/main" id="{00000000-0008-0000-0100-000002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59" name="Text 1">
          <a:extLst>
            <a:ext uri="{FF2B5EF4-FFF2-40B4-BE49-F238E27FC236}">
              <a16:creationId xmlns:a16="http://schemas.microsoft.com/office/drawing/2014/main" id="{00000000-0008-0000-0100-000003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0" name="Text 1">
          <a:extLst>
            <a:ext uri="{FF2B5EF4-FFF2-40B4-BE49-F238E27FC236}">
              <a16:creationId xmlns:a16="http://schemas.microsoft.com/office/drawing/2014/main" id="{00000000-0008-0000-0100-000004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1" name="Text 1">
          <a:extLst>
            <a:ext uri="{FF2B5EF4-FFF2-40B4-BE49-F238E27FC236}">
              <a16:creationId xmlns:a16="http://schemas.microsoft.com/office/drawing/2014/main" id="{00000000-0008-0000-0100-000005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2" name="Text 1">
          <a:extLst>
            <a:ext uri="{FF2B5EF4-FFF2-40B4-BE49-F238E27FC236}">
              <a16:creationId xmlns:a16="http://schemas.microsoft.com/office/drawing/2014/main" id="{00000000-0008-0000-0100-000006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3" name="Text 1">
          <a:extLst>
            <a:ext uri="{FF2B5EF4-FFF2-40B4-BE49-F238E27FC236}">
              <a16:creationId xmlns:a16="http://schemas.microsoft.com/office/drawing/2014/main" id="{00000000-0008-0000-0100-000007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4" name="Text 1">
          <a:extLst>
            <a:ext uri="{FF2B5EF4-FFF2-40B4-BE49-F238E27FC236}">
              <a16:creationId xmlns:a16="http://schemas.microsoft.com/office/drawing/2014/main" id="{00000000-0008-0000-0100-000008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5" name="Text 1">
          <a:extLst>
            <a:ext uri="{FF2B5EF4-FFF2-40B4-BE49-F238E27FC236}">
              <a16:creationId xmlns:a16="http://schemas.microsoft.com/office/drawing/2014/main" id="{00000000-0008-0000-0100-000009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6" name="Text 1">
          <a:extLst>
            <a:ext uri="{FF2B5EF4-FFF2-40B4-BE49-F238E27FC236}">
              <a16:creationId xmlns:a16="http://schemas.microsoft.com/office/drawing/2014/main" id="{00000000-0008-0000-0100-00000A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7" name="Text 1">
          <a:extLst>
            <a:ext uri="{FF2B5EF4-FFF2-40B4-BE49-F238E27FC236}">
              <a16:creationId xmlns:a16="http://schemas.microsoft.com/office/drawing/2014/main" id="{00000000-0008-0000-0100-00000B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8" name="Text 1">
          <a:extLst>
            <a:ext uri="{FF2B5EF4-FFF2-40B4-BE49-F238E27FC236}">
              <a16:creationId xmlns:a16="http://schemas.microsoft.com/office/drawing/2014/main" id="{00000000-0008-0000-0100-00000C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69" name="Text 1">
          <a:extLst>
            <a:ext uri="{FF2B5EF4-FFF2-40B4-BE49-F238E27FC236}">
              <a16:creationId xmlns:a16="http://schemas.microsoft.com/office/drawing/2014/main" id="{00000000-0008-0000-0100-00000D010000}"/>
            </a:ext>
          </a:extLst>
        </xdr:cNvPr>
        <xdr:cNvSpPr txBox="1">
          <a:spLocks noChangeArrowheads="1"/>
        </xdr:cNvSpPr>
      </xdr:nvSpPr>
      <xdr:spPr bwMode="auto">
        <a:xfrm>
          <a:off x="1485900" y="5181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0" name="Text 1">
          <a:extLst>
            <a:ext uri="{FF2B5EF4-FFF2-40B4-BE49-F238E27FC236}">
              <a16:creationId xmlns:a16="http://schemas.microsoft.com/office/drawing/2014/main" id="{00000000-0008-0000-0100-00000E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1" name="Text 1">
          <a:extLst>
            <a:ext uri="{FF2B5EF4-FFF2-40B4-BE49-F238E27FC236}">
              <a16:creationId xmlns:a16="http://schemas.microsoft.com/office/drawing/2014/main" id="{00000000-0008-0000-0100-00000F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2" name="Text 1">
          <a:extLst>
            <a:ext uri="{FF2B5EF4-FFF2-40B4-BE49-F238E27FC236}">
              <a16:creationId xmlns:a16="http://schemas.microsoft.com/office/drawing/2014/main" id="{00000000-0008-0000-0100-000010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3" name="Text 1">
          <a:extLst>
            <a:ext uri="{FF2B5EF4-FFF2-40B4-BE49-F238E27FC236}">
              <a16:creationId xmlns:a16="http://schemas.microsoft.com/office/drawing/2014/main" id="{00000000-0008-0000-0100-000011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4" name="Text 1">
          <a:extLst>
            <a:ext uri="{FF2B5EF4-FFF2-40B4-BE49-F238E27FC236}">
              <a16:creationId xmlns:a16="http://schemas.microsoft.com/office/drawing/2014/main" id="{00000000-0008-0000-0100-000012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5" name="Text 1">
          <a:extLst>
            <a:ext uri="{FF2B5EF4-FFF2-40B4-BE49-F238E27FC236}">
              <a16:creationId xmlns:a16="http://schemas.microsoft.com/office/drawing/2014/main" id="{00000000-0008-0000-0100-000013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6" name="Text 1">
          <a:extLst>
            <a:ext uri="{FF2B5EF4-FFF2-40B4-BE49-F238E27FC236}">
              <a16:creationId xmlns:a16="http://schemas.microsoft.com/office/drawing/2014/main" id="{00000000-0008-0000-0100-000014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7" name="Text 1">
          <a:extLst>
            <a:ext uri="{FF2B5EF4-FFF2-40B4-BE49-F238E27FC236}">
              <a16:creationId xmlns:a16="http://schemas.microsoft.com/office/drawing/2014/main" id="{00000000-0008-0000-0100-000015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8" name="Text 1">
          <a:extLst>
            <a:ext uri="{FF2B5EF4-FFF2-40B4-BE49-F238E27FC236}">
              <a16:creationId xmlns:a16="http://schemas.microsoft.com/office/drawing/2014/main" id="{00000000-0008-0000-0100-000016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79" name="Text 1">
          <a:extLst>
            <a:ext uri="{FF2B5EF4-FFF2-40B4-BE49-F238E27FC236}">
              <a16:creationId xmlns:a16="http://schemas.microsoft.com/office/drawing/2014/main" id="{00000000-0008-0000-0100-000017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0" name="Text 1">
          <a:extLst>
            <a:ext uri="{FF2B5EF4-FFF2-40B4-BE49-F238E27FC236}">
              <a16:creationId xmlns:a16="http://schemas.microsoft.com/office/drawing/2014/main" id="{00000000-0008-0000-0100-000018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1" name="Text 1">
          <a:extLst>
            <a:ext uri="{FF2B5EF4-FFF2-40B4-BE49-F238E27FC236}">
              <a16:creationId xmlns:a16="http://schemas.microsoft.com/office/drawing/2014/main" id="{00000000-0008-0000-0100-000019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2" name="Text 1">
          <a:extLst>
            <a:ext uri="{FF2B5EF4-FFF2-40B4-BE49-F238E27FC236}">
              <a16:creationId xmlns:a16="http://schemas.microsoft.com/office/drawing/2014/main" id="{00000000-0008-0000-0100-00001A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3" name="Text 1">
          <a:extLst>
            <a:ext uri="{FF2B5EF4-FFF2-40B4-BE49-F238E27FC236}">
              <a16:creationId xmlns:a16="http://schemas.microsoft.com/office/drawing/2014/main" id="{00000000-0008-0000-0100-00001B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4" name="Text 1">
          <a:extLst>
            <a:ext uri="{FF2B5EF4-FFF2-40B4-BE49-F238E27FC236}">
              <a16:creationId xmlns:a16="http://schemas.microsoft.com/office/drawing/2014/main" id="{00000000-0008-0000-0100-00001C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5" name="Text 1">
          <a:extLst>
            <a:ext uri="{FF2B5EF4-FFF2-40B4-BE49-F238E27FC236}">
              <a16:creationId xmlns:a16="http://schemas.microsoft.com/office/drawing/2014/main" id="{00000000-0008-0000-0100-00001D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6" name="Text 1">
          <a:extLst>
            <a:ext uri="{FF2B5EF4-FFF2-40B4-BE49-F238E27FC236}">
              <a16:creationId xmlns:a16="http://schemas.microsoft.com/office/drawing/2014/main" id="{00000000-0008-0000-0100-00001E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7" name="Text 1">
          <a:extLst>
            <a:ext uri="{FF2B5EF4-FFF2-40B4-BE49-F238E27FC236}">
              <a16:creationId xmlns:a16="http://schemas.microsoft.com/office/drawing/2014/main" id="{00000000-0008-0000-0100-00001F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8" name="Text 1">
          <a:extLst>
            <a:ext uri="{FF2B5EF4-FFF2-40B4-BE49-F238E27FC236}">
              <a16:creationId xmlns:a16="http://schemas.microsoft.com/office/drawing/2014/main" id="{00000000-0008-0000-0100-000020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89" name="Text 1">
          <a:extLst>
            <a:ext uri="{FF2B5EF4-FFF2-40B4-BE49-F238E27FC236}">
              <a16:creationId xmlns:a16="http://schemas.microsoft.com/office/drawing/2014/main" id="{00000000-0008-0000-0100-000021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0" name="Text 1">
          <a:extLst>
            <a:ext uri="{FF2B5EF4-FFF2-40B4-BE49-F238E27FC236}">
              <a16:creationId xmlns:a16="http://schemas.microsoft.com/office/drawing/2014/main" id="{00000000-0008-0000-0100-000022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1" name="Text 1">
          <a:extLst>
            <a:ext uri="{FF2B5EF4-FFF2-40B4-BE49-F238E27FC236}">
              <a16:creationId xmlns:a16="http://schemas.microsoft.com/office/drawing/2014/main" id="{00000000-0008-0000-0100-000023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2" name="Text 1">
          <a:extLst>
            <a:ext uri="{FF2B5EF4-FFF2-40B4-BE49-F238E27FC236}">
              <a16:creationId xmlns:a16="http://schemas.microsoft.com/office/drawing/2014/main" id="{00000000-0008-0000-0100-000024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3" name="Text 1">
          <a:extLst>
            <a:ext uri="{FF2B5EF4-FFF2-40B4-BE49-F238E27FC236}">
              <a16:creationId xmlns:a16="http://schemas.microsoft.com/office/drawing/2014/main" id="{00000000-0008-0000-0100-000025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4" name="Text 1">
          <a:extLst>
            <a:ext uri="{FF2B5EF4-FFF2-40B4-BE49-F238E27FC236}">
              <a16:creationId xmlns:a16="http://schemas.microsoft.com/office/drawing/2014/main" id="{00000000-0008-0000-0100-000026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5" name="Text 1">
          <a:extLst>
            <a:ext uri="{FF2B5EF4-FFF2-40B4-BE49-F238E27FC236}">
              <a16:creationId xmlns:a16="http://schemas.microsoft.com/office/drawing/2014/main" id="{00000000-0008-0000-0100-000027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6" name="Text 1">
          <a:extLst>
            <a:ext uri="{FF2B5EF4-FFF2-40B4-BE49-F238E27FC236}">
              <a16:creationId xmlns:a16="http://schemas.microsoft.com/office/drawing/2014/main" id="{00000000-0008-0000-0100-000028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7" name="Text 1">
          <a:extLst>
            <a:ext uri="{FF2B5EF4-FFF2-40B4-BE49-F238E27FC236}">
              <a16:creationId xmlns:a16="http://schemas.microsoft.com/office/drawing/2014/main" id="{00000000-0008-0000-0100-000029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8" name="Text 1">
          <a:extLst>
            <a:ext uri="{FF2B5EF4-FFF2-40B4-BE49-F238E27FC236}">
              <a16:creationId xmlns:a16="http://schemas.microsoft.com/office/drawing/2014/main" id="{00000000-0008-0000-0100-00002A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299" name="Text 1">
          <a:extLst>
            <a:ext uri="{FF2B5EF4-FFF2-40B4-BE49-F238E27FC236}">
              <a16:creationId xmlns:a16="http://schemas.microsoft.com/office/drawing/2014/main" id="{00000000-0008-0000-0100-00002B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0" name="Text 1">
          <a:extLst>
            <a:ext uri="{FF2B5EF4-FFF2-40B4-BE49-F238E27FC236}">
              <a16:creationId xmlns:a16="http://schemas.microsoft.com/office/drawing/2014/main" id="{00000000-0008-0000-0100-00002C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1" name="Text 1">
          <a:extLst>
            <a:ext uri="{FF2B5EF4-FFF2-40B4-BE49-F238E27FC236}">
              <a16:creationId xmlns:a16="http://schemas.microsoft.com/office/drawing/2014/main" id="{00000000-0008-0000-0100-00002D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2" name="Text 1">
          <a:extLst>
            <a:ext uri="{FF2B5EF4-FFF2-40B4-BE49-F238E27FC236}">
              <a16:creationId xmlns:a16="http://schemas.microsoft.com/office/drawing/2014/main" id="{00000000-0008-0000-0100-00002E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3" name="Text 1">
          <a:extLst>
            <a:ext uri="{FF2B5EF4-FFF2-40B4-BE49-F238E27FC236}">
              <a16:creationId xmlns:a16="http://schemas.microsoft.com/office/drawing/2014/main" id="{00000000-0008-0000-0100-00002F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4" name="Text 1">
          <a:extLst>
            <a:ext uri="{FF2B5EF4-FFF2-40B4-BE49-F238E27FC236}">
              <a16:creationId xmlns:a16="http://schemas.microsoft.com/office/drawing/2014/main" id="{00000000-0008-0000-0100-000030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5" name="Text 1">
          <a:extLst>
            <a:ext uri="{FF2B5EF4-FFF2-40B4-BE49-F238E27FC236}">
              <a16:creationId xmlns:a16="http://schemas.microsoft.com/office/drawing/2014/main" id="{00000000-0008-0000-0100-000031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6" name="Text 1">
          <a:extLst>
            <a:ext uri="{FF2B5EF4-FFF2-40B4-BE49-F238E27FC236}">
              <a16:creationId xmlns:a16="http://schemas.microsoft.com/office/drawing/2014/main" id="{00000000-0008-0000-0100-000032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7" name="Text 1">
          <a:extLst>
            <a:ext uri="{FF2B5EF4-FFF2-40B4-BE49-F238E27FC236}">
              <a16:creationId xmlns:a16="http://schemas.microsoft.com/office/drawing/2014/main" id="{00000000-0008-0000-0100-000033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8" name="Text 1">
          <a:extLst>
            <a:ext uri="{FF2B5EF4-FFF2-40B4-BE49-F238E27FC236}">
              <a16:creationId xmlns:a16="http://schemas.microsoft.com/office/drawing/2014/main" id="{00000000-0008-0000-0100-000034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09" name="Text 1">
          <a:extLst>
            <a:ext uri="{FF2B5EF4-FFF2-40B4-BE49-F238E27FC236}">
              <a16:creationId xmlns:a16="http://schemas.microsoft.com/office/drawing/2014/main" id="{00000000-0008-0000-0100-000035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0" name="Text 1">
          <a:extLst>
            <a:ext uri="{FF2B5EF4-FFF2-40B4-BE49-F238E27FC236}">
              <a16:creationId xmlns:a16="http://schemas.microsoft.com/office/drawing/2014/main" id="{00000000-0008-0000-0100-000036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1" name="Text 1">
          <a:extLst>
            <a:ext uri="{FF2B5EF4-FFF2-40B4-BE49-F238E27FC236}">
              <a16:creationId xmlns:a16="http://schemas.microsoft.com/office/drawing/2014/main" id="{00000000-0008-0000-0100-000037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2" name="Text 1">
          <a:extLst>
            <a:ext uri="{FF2B5EF4-FFF2-40B4-BE49-F238E27FC236}">
              <a16:creationId xmlns:a16="http://schemas.microsoft.com/office/drawing/2014/main" id="{00000000-0008-0000-0100-000038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3" name="Text 1">
          <a:extLst>
            <a:ext uri="{FF2B5EF4-FFF2-40B4-BE49-F238E27FC236}">
              <a16:creationId xmlns:a16="http://schemas.microsoft.com/office/drawing/2014/main" id="{00000000-0008-0000-0100-000039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4" name="Text 1">
          <a:extLst>
            <a:ext uri="{FF2B5EF4-FFF2-40B4-BE49-F238E27FC236}">
              <a16:creationId xmlns:a16="http://schemas.microsoft.com/office/drawing/2014/main" id="{00000000-0008-0000-0100-00003A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5" name="Text 1">
          <a:extLst>
            <a:ext uri="{FF2B5EF4-FFF2-40B4-BE49-F238E27FC236}">
              <a16:creationId xmlns:a16="http://schemas.microsoft.com/office/drawing/2014/main" id="{00000000-0008-0000-0100-00003B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6" name="Text 1">
          <a:extLst>
            <a:ext uri="{FF2B5EF4-FFF2-40B4-BE49-F238E27FC236}">
              <a16:creationId xmlns:a16="http://schemas.microsoft.com/office/drawing/2014/main" id="{00000000-0008-0000-0100-00003C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7" name="Text 1">
          <a:extLst>
            <a:ext uri="{FF2B5EF4-FFF2-40B4-BE49-F238E27FC236}">
              <a16:creationId xmlns:a16="http://schemas.microsoft.com/office/drawing/2014/main" id="{00000000-0008-0000-0100-00003D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8" name="Text 1">
          <a:extLst>
            <a:ext uri="{FF2B5EF4-FFF2-40B4-BE49-F238E27FC236}">
              <a16:creationId xmlns:a16="http://schemas.microsoft.com/office/drawing/2014/main" id="{00000000-0008-0000-0100-00003E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19" name="Text 1">
          <a:extLst>
            <a:ext uri="{FF2B5EF4-FFF2-40B4-BE49-F238E27FC236}">
              <a16:creationId xmlns:a16="http://schemas.microsoft.com/office/drawing/2014/main" id="{00000000-0008-0000-0100-00003F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0" name="Text 1">
          <a:extLst>
            <a:ext uri="{FF2B5EF4-FFF2-40B4-BE49-F238E27FC236}">
              <a16:creationId xmlns:a16="http://schemas.microsoft.com/office/drawing/2014/main" id="{00000000-0008-0000-0100-000040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1" name="Text 1">
          <a:extLst>
            <a:ext uri="{FF2B5EF4-FFF2-40B4-BE49-F238E27FC236}">
              <a16:creationId xmlns:a16="http://schemas.microsoft.com/office/drawing/2014/main" id="{00000000-0008-0000-0100-000041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2" name="Text 1">
          <a:extLst>
            <a:ext uri="{FF2B5EF4-FFF2-40B4-BE49-F238E27FC236}">
              <a16:creationId xmlns:a16="http://schemas.microsoft.com/office/drawing/2014/main" id="{00000000-0008-0000-0100-000042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3" name="Text 1">
          <a:extLst>
            <a:ext uri="{FF2B5EF4-FFF2-40B4-BE49-F238E27FC236}">
              <a16:creationId xmlns:a16="http://schemas.microsoft.com/office/drawing/2014/main" id="{00000000-0008-0000-0100-000043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4" name="Text 1">
          <a:extLst>
            <a:ext uri="{FF2B5EF4-FFF2-40B4-BE49-F238E27FC236}">
              <a16:creationId xmlns:a16="http://schemas.microsoft.com/office/drawing/2014/main" id="{00000000-0008-0000-0100-000044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5" name="Text 1">
          <a:extLst>
            <a:ext uri="{FF2B5EF4-FFF2-40B4-BE49-F238E27FC236}">
              <a16:creationId xmlns:a16="http://schemas.microsoft.com/office/drawing/2014/main" id="{00000000-0008-0000-0100-000045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6" name="Text 1">
          <a:extLst>
            <a:ext uri="{FF2B5EF4-FFF2-40B4-BE49-F238E27FC236}">
              <a16:creationId xmlns:a16="http://schemas.microsoft.com/office/drawing/2014/main" id="{00000000-0008-0000-0100-000046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7" name="Text 1">
          <a:extLst>
            <a:ext uri="{FF2B5EF4-FFF2-40B4-BE49-F238E27FC236}">
              <a16:creationId xmlns:a16="http://schemas.microsoft.com/office/drawing/2014/main" id="{00000000-0008-0000-0100-000047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8" name="Text 1">
          <a:extLst>
            <a:ext uri="{FF2B5EF4-FFF2-40B4-BE49-F238E27FC236}">
              <a16:creationId xmlns:a16="http://schemas.microsoft.com/office/drawing/2014/main" id="{00000000-0008-0000-0100-000048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29" name="Text 1">
          <a:extLst>
            <a:ext uri="{FF2B5EF4-FFF2-40B4-BE49-F238E27FC236}">
              <a16:creationId xmlns:a16="http://schemas.microsoft.com/office/drawing/2014/main" id="{00000000-0008-0000-0100-000049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0" name="Text 1">
          <a:extLst>
            <a:ext uri="{FF2B5EF4-FFF2-40B4-BE49-F238E27FC236}">
              <a16:creationId xmlns:a16="http://schemas.microsoft.com/office/drawing/2014/main" id="{00000000-0008-0000-0100-00004A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1" name="Text 1">
          <a:extLst>
            <a:ext uri="{FF2B5EF4-FFF2-40B4-BE49-F238E27FC236}">
              <a16:creationId xmlns:a16="http://schemas.microsoft.com/office/drawing/2014/main" id="{00000000-0008-0000-0100-00004B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2" name="Text 1">
          <a:extLst>
            <a:ext uri="{FF2B5EF4-FFF2-40B4-BE49-F238E27FC236}">
              <a16:creationId xmlns:a16="http://schemas.microsoft.com/office/drawing/2014/main" id="{00000000-0008-0000-0100-00004C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3" name="Text 1">
          <a:extLst>
            <a:ext uri="{FF2B5EF4-FFF2-40B4-BE49-F238E27FC236}">
              <a16:creationId xmlns:a16="http://schemas.microsoft.com/office/drawing/2014/main" id="{00000000-0008-0000-0100-00004D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4" name="Text 1">
          <a:extLst>
            <a:ext uri="{FF2B5EF4-FFF2-40B4-BE49-F238E27FC236}">
              <a16:creationId xmlns:a16="http://schemas.microsoft.com/office/drawing/2014/main" id="{00000000-0008-0000-0100-00004E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5" name="Text 1">
          <a:extLst>
            <a:ext uri="{FF2B5EF4-FFF2-40B4-BE49-F238E27FC236}">
              <a16:creationId xmlns:a16="http://schemas.microsoft.com/office/drawing/2014/main" id="{00000000-0008-0000-0100-00004F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6" name="Text 1">
          <a:extLst>
            <a:ext uri="{FF2B5EF4-FFF2-40B4-BE49-F238E27FC236}">
              <a16:creationId xmlns:a16="http://schemas.microsoft.com/office/drawing/2014/main" id="{00000000-0008-0000-0100-000050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7" name="Text 1">
          <a:extLst>
            <a:ext uri="{FF2B5EF4-FFF2-40B4-BE49-F238E27FC236}">
              <a16:creationId xmlns:a16="http://schemas.microsoft.com/office/drawing/2014/main" id="{00000000-0008-0000-0100-000051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8" name="Text 1">
          <a:extLst>
            <a:ext uri="{FF2B5EF4-FFF2-40B4-BE49-F238E27FC236}">
              <a16:creationId xmlns:a16="http://schemas.microsoft.com/office/drawing/2014/main" id="{00000000-0008-0000-0100-000052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39" name="Text 1">
          <a:extLst>
            <a:ext uri="{FF2B5EF4-FFF2-40B4-BE49-F238E27FC236}">
              <a16:creationId xmlns:a16="http://schemas.microsoft.com/office/drawing/2014/main" id="{00000000-0008-0000-0100-000053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0" name="Text 1">
          <a:extLst>
            <a:ext uri="{FF2B5EF4-FFF2-40B4-BE49-F238E27FC236}">
              <a16:creationId xmlns:a16="http://schemas.microsoft.com/office/drawing/2014/main" id="{00000000-0008-0000-0100-000054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1" name="Text 1">
          <a:extLst>
            <a:ext uri="{FF2B5EF4-FFF2-40B4-BE49-F238E27FC236}">
              <a16:creationId xmlns:a16="http://schemas.microsoft.com/office/drawing/2014/main" id="{00000000-0008-0000-0100-000055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2" name="Text 1">
          <a:extLst>
            <a:ext uri="{FF2B5EF4-FFF2-40B4-BE49-F238E27FC236}">
              <a16:creationId xmlns:a16="http://schemas.microsoft.com/office/drawing/2014/main" id="{00000000-0008-0000-0100-000056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3" name="Text 1">
          <a:extLst>
            <a:ext uri="{FF2B5EF4-FFF2-40B4-BE49-F238E27FC236}">
              <a16:creationId xmlns:a16="http://schemas.microsoft.com/office/drawing/2014/main" id="{00000000-0008-0000-0100-000057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4" name="Text 1">
          <a:extLst>
            <a:ext uri="{FF2B5EF4-FFF2-40B4-BE49-F238E27FC236}">
              <a16:creationId xmlns:a16="http://schemas.microsoft.com/office/drawing/2014/main" id="{00000000-0008-0000-0100-000058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5" name="Text 1">
          <a:extLst>
            <a:ext uri="{FF2B5EF4-FFF2-40B4-BE49-F238E27FC236}">
              <a16:creationId xmlns:a16="http://schemas.microsoft.com/office/drawing/2014/main" id="{00000000-0008-0000-0100-000059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6" name="Text 1">
          <a:extLst>
            <a:ext uri="{FF2B5EF4-FFF2-40B4-BE49-F238E27FC236}">
              <a16:creationId xmlns:a16="http://schemas.microsoft.com/office/drawing/2014/main" id="{00000000-0008-0000-0100-00005A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7" name="Text 1">
          <a:extLst>
            <a:ext uri="{FF2B5EF4-FFF2-40B4-BE49-F238E27FC236}">
              <a16:creationId xmlns:a16="http://schemas.microsoft.com/office/drawing/2014/main" id="{00000000-0008-0000-0100-00005B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8" name="Text 1">
          <a:extLst>
            <a:ext uri="{FF2B5EF4-FFF2-40B4-BE49-F238E27FC236}">
              <a16:creationId xmlns:a16="http://schemas.microsoft.com/office/drawing/2014/main" id="{00000000-0008-0000-0100-00005C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49" name="Text 1">
          <a:extLst>
            <a:ext uri="{FF2B5EF4-FFF2-40B4-BE49-F238E27FC236}">
              <a16:creationId xmlns:a16="http://schemas.microsoft.com/office/drawing/2014/main" id="{00000000-0008-0000-0100-00005D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0" name="Text 1">
          <a:extLst>
            <a:ext uri="{FF2B5EF4-FFF2-40B4-BE49-F238E27FC236}">
              <a16:creationId xmlns:a16="http://schemas.microsoft.com/office/drawing/2014/main" id="{00000000-0008-0000-0100-00005E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1" name="Text 1">
          <a:extLst>
            <a:ext uri="{FF2B5EF4-FFF2-40B4-BE49-F238E27FC236}">
              <a16:creationId xmlns:a16="http://schemas.microsoft.com/office/drawing/2014/main" id="{00000000-0008-0000-0100-00005F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2" name="Text 1">
          <a:extLst>
            <a:ext uri="{FF2B5EF4-FFF2-40B4-BE49-F238E27FC236}">
              <a16:creationId xmlns:a16="http://schemas.microsoft.com/office/drawing/2014/main" id="{00000000-0008-0000-0100-000060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3" name="Text 1">
          <a:extLst>
            <a:ext uri="{FF2B5EF4-FFF2-40B4-BE49-F238E27FC236}">
              <a16:creationId xmlns:a16="http://schemas.microsoft.com/office/drawing/2014/main" id="{00000000-0008-0000-0100-000061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4" name="Text 1">
          <a:extLst>
            <a:ext uri="{FF2B5EF4-FFF2-40B4-BE49-F238E27FC236}">
              <a16:creationId xmlns:a16="http://schemas.microsoft.com/office/drawing/2014/main" id="{00000000-0008-0000-0100-000062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5" name="Text 1">
          <a:extLst>
            <a:ext uri="{FF2B5EF4-FFF2-40B4-BE49-F238E27FC236}">
              <a16:creationId xmlns:a16="http://schemas.microsoft.com/office/drawing/2014/main" id="{00000000-0008-0000-0100-000063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6" name="Text 1">
          <a:extLst>
            <a:ext uri="{FF2B5EF4-FFF2-40B4-BE49-F238E27FC236}">
              <a16:creationId xmlns:a16="http://schemas.microsoft.com/office/drawing/2014/main" id="{00000000-0008-0000-0100-000064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57" name="Text 1">
          <a:extLst>
            <a:ext uri="{FF2B5EF4-FFF2-40B4-BE49-F238E27FC236}">
              <a16:creationId xmlns:a16="http://schemas.microsoft.com/office/drawing/2014/main" id="{00000000-0008-0000-0100-000065010000}"/>
            </a:ext>
          </a:extLst>
        </xdr:cNvPr>
        <xdr:cNvSpPr txBox="1">
          <a:spLocks noChangeArrowheads="1"/>
        </xdr:cNvSpPr>
      </xdr:nvSpPr>
      <xdr:spPr bwMode="auto">
        <a:xfrm>
          <a:off x="1400175" y="93345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14</xdr:col>
      <xdr:colOff>0</xdr:colOff>
      <xdr:row>175</xdr:row>
      <xdr:rowOff>189379</xdr:rowOff>
    </xdr:from>
    <xdr:ext cx="1370324" cy="1121"/>
    <xdr:pic>
      <xdr:nvPicPr>
        <xdr:cNvPr id="358" name="Picture 357">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68940829"/>
          <a:ext cx="1370324" cy="11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189</xdr:row>
      <xdr:rowOff>0</xdr:rowOff>
    </xdr:from>
    <xdr:ext cx="19050" cy="428625"/>
    <xdr:sp macro="" textlink="">
      <xdr:nvSpPr>
        <xdr:cNvPr id="359" name="Text 1">
          <a:extLst>
            <a:ext uri="{FF2B5EF4-FFF2-40B4-BE49-F238E27FC236}">
              <a16:creationId xmlns:a16="http://schemas.microsoft.com/office/drawing/2014/main" id="{00000000-0008-0000-0100-000067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0" name="Text 1">
          <a:extLst>
            <a:ext uri="{FF2B5EF4-FFF2-40B4-BE49-F238E27FC236}">
              <a16:creationId xmlns:a16="http://schemas.microsoft.com/office/drawing/2014/main" id="{00000000-0008-0000-0100-000068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1" name="Text 1">
          <a:extLst>
            <a:ext uri="{FF2B5EF4-FFF2-40B4-BE49-F238E27FC236}">
              <a16:creationId xmlns:a16="http://schemas.microsoft.com/office/drawing/2014/main" id="{00000000-0008-0000-0100-000069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2" name="Text 1">
          <a:extLst>
            <a:ext uri="{FF2B5EF4-FFF2-40B4-BE49-F238E27FC236}">
              <a16:creationId xmlns:a16="http://schemas.microsoft.com/office/drawing/2014/main" id="{00000000-0008-0000-0100-00006A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3" name="Text 1">
          <a:extLst>
            <a:ext uri="{FF2B5EF4-FFF2-40B4-BE49-F238E27FC236}">
              <a16:creationId xmlns:a16="http://schemas.microsoft.com/office/drawing/2014/main" id="{00000000-0008-0000-0100-00006B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4" name="Text 1">
          <a:extLst>
            <a:ext uri="{FF2B5EF4-FFF2-40B4-BE49-F238E27FC236}">
              <a16:creationId xmlns:a16="http://schemas.microsoft.com/office/drawing/2014/main" id="{00000000-0008-0000-0100-00006C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5" name="Text 1">
          <a:extLst>
            <a:ext uri="{FF2B5EF4-FFF2-40B4-BE49-F238E27FC236}">
              <a16:creationId xmlns:a16="http://schemas.microsoft.com/office/drawing/2014/main" id="{00000000-0008-0000-0100-00006D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6" name="Text 1">
          <a:extLst>
            <a:ext uri="{FF2B5EF4-FFF2-40B4-BE49-F238E27FC236}">
              <a16:creationId xmlns:a16="http://schemas.microsoft.com/office/drawing/2014/main" id="{00000000-0008-0000-0100-00006E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7" name="Text 1">
          <a:extLst>
            <a:ext uri="{FF2B5EF4-FFF2-40B4-BE49-F238E27FC236}">
              <a16:creationId xmlns:a16="http://schemas.microsoft.com/office/drawing/2014/main" id="{00000000-0008-0000-0100-00006F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8" name="Text 1">
          <a:extLst>
            <a:ext uri="{FF2B5EF4-FFF2-40B4-BE49-F238E27FC236}">
              <a16:creationId xmlns:a16="http://schemas.microsoft.com/office/drawing/2014/main" id="{00000000-0008-0000-0100-000070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69" name="Text 1">
          <a:extLst>
            <a:ext uri="{FF2B5EF4-FFF2-40B4-BE49-F238E27FC236}">
              <a16:creationId xmlns:a16="http://schemas.microsoft.com/office/drawing/2014/main" id="{00000000-0008-0000-0100-000071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0" name="Text 1">
          <a:extLst>
            <a:ext uri="{FF2B5EF4-FFF2-40B4-BE49-F238E27FC236}">
              <a16:creationId xmlns:a16="http://schemas.microsoft.com/office/drawing/2014/main" id="{00000000-0008-0000-0100-000072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1" name="Text 1">
          <a:extLst>
            <a:ext uri="{FF2B5EF4-FFF2-40B4-BE49-F238E27FC236}">
              <a16:creationId xmlns:a16="http://schemas.microsoft.com/office/drawing/2014/main" id="{00000000-0008-0000-0100-000073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2" name="Text 1">
          <a:extLst>
            <a:ext uri="{FF2B5EF4-FFF2-40B4-BE49-F238E27FC236}">
              <a16:creationId xmlns:a16="http://schemas.microsoft.com/office/drawing/2014/main" id="{00000000-0008-0000-0100-000074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3" name="Text 1">
          <a:extLst>
            <a:ext uri="{FF2B5EF4-FFF2-40B4-BE49-F238E27FC236}">
              <a16:creationId xmlns:a16="http://schemas.microsoft.com/office/drawing/2014/main" id="{00000000-0008-0000-0100-000075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4" name="Text 1">
          <a:extLst>
            <a:ext uri="{FF2B5EF4-FFF2-40B4-BE49-F238E27FC236}">
              <a16:creationId xmlns:a16="http://schemas.microsoft.com/office/drawing/2014/main" id="{00000000-0008-0000-0100-000076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5" name="Text 1">
          <a:extLst>
            <a:ext uri="{FF2B5EF4-FFF2-40B4-BE49-F238E27FC236}">
              <a16:creationId xmlns:a16="http://schemas.microsoft.com/office/drawing/2014/main" id="{00000000-0008-0000-0100-000077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6" name="Text 1">
          <a:extLst>
            <a:ext uri="{FF2B5EF4-FFF2-40B4-BE49-F238E27FC236}">
              <a16:creationId xmlns:a16="http://schemas.microsoft.com/office/drawing/2014/main" id="{00000000-0008-0000-0100-000078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7" name="Text 1">
          <a:extLst>
            <a:ext uri="{FF2B5EF4-FFF2-40B4-BE49-F238E27FC236}">
              <a16:creationId xmlns:a16="http://schemas.microsoft.com/office/drawing/2014/main" id="{00000000-0008-0000-0100-000079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8" name="Text 1">
          <a:extLst>
            <a:ext uri="{FF2B5EF4-FFF2-40B4-BE49-F238E27FC236}">
              <a16:creationId xmlns:a16="http://schemas.microsoft.com/office/drawing/2014/main" id="{00000000-0008-0000-0100-00007A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79" name="Text 1">
          <a:extLst>
            <a:ext uri="{FF2B5EF4-FFF2-40B4-BE49-F238E27FC236}">
              <a16:creationId xmlns:a16="http://schemas.microsoft.com/office/drawing/2014/main" id="{00000000-0008-0000-0100-00007B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0" name="Text 1">
          <a:extLst>
            <a:ext uri="{FF2B5EF4-FFF2-40B4-BE49-F238E27FC236}">
              <a16:creationId xmlns:a16="http://schemas.microsoft.com/office/drawing/2014/main" id="{00000000-0008-0000-0100-00007C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1" name="Text 1">
          <a:extLst>
            <a:ext uri="{FF2B5EF4-FFF2-40B4-BE49-F238E27FC236}">
              <a16:creationId xmlns:a16="http://schemas.microsoft.com/office/drawing/2014/main" id="{00000000-0008-0000-0100-00007D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2" name="Text 1">
          <a:extLst>
            <a:ext uri="{FF2B5EF4-FFF2-40B4-BE49-F238E27FC236}">
              <a16:creationId xmlns:a16="http://schemas.microsoft.com/office/drawing/2014/main" id="{00000000-0008-0000-0100-00007E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3" name="Text 1">
          <a:extLst>
            <a:ext uri="{FF2B5EF4-FFF2-40B4-BE49-F238E27FC236}">
              <a16:creationId xmlns:a16="http://schemas.microsoft.com/office/drawing/2014/main" id="{00000000-0008-0000-0100-00007F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4" name="Text 1">
          <a:extLst>
            <a:ext uri="{FF2B5EF4-FFF2-40B4-BE49-F238E27FC236}">
              <a16:creationId xmlns:a16="http://schemas.microsoft.com/office/drawing/2014/main" id="{00000000-0008-0000-0100-000080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5" name="Text 1">
          <a:extLst>
            <a:ext uri="{FF2B5EF4-FFF2-40B4-BE49-F238E27FC236}">
              <a16:creationId xmlns:a16="http://schemas.microsoft.com/office/drawing/2014/main" id="{00000000-0008-0000-0100-000081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6" name="Text 1">
          <a:extLst>
            <a:ext uri="{FF2B5EF4-FFF2-40B4-BE49-F238E27FC236}">
              <a16:creationId xmlns:a16="http://schemas.microsoft.com/office/drawing/2014/main" id="{00000000-0008-0000-0100-000082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7" name="Text 1">
          <a:extLst>
            <a:ext uri="{FF2B5EF4-FFF2-40B4-BE49-F238E27FC236}">
              <a16:creationId xmlns:a16="http://schemas.microsoft.com/office/drawing/2014/main" id="{00000000-0008-0000-0100-000083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8" name="Text 1">
          <a:extLst>
            <a:ext uri="{FF2B5EF4-FFF2-40B4-BE49-F238E27FC236}">
              <a16:creationId xmlns:a16="http://schemas.microsoft.com/office/drawing/2014/main" id="{00000000-0008-0000-0100-000084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89" name="Text 1">
          <a:extLst>
            <a:ext uri="{FF2B5EF4-FFF2-40B4-BE49-F238E27FC236}">
              <a16:creationId xmlns:a16="http://schemas.microsoft.com/office/drawing/2014/main" id="{00000000-0008-0000-0100-000085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0" name="Text 1">
          <a:extLst>
            <a:ext uri="{FF2B5EF4-FFF2-40B4-BE49-F238E27FC236}">
              <a16:creationId xmlns:a16="http://schemas.microsoft.com/office/drawing/2014/main" id="{00000000-0008-0000-0100-000086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1" name="Text 1">
          <a:extLst>
            <a:ext uri="{FF2B5EF4-FFF2-40B4-BE49-F238E27FC236}">
              <a16:creationId xmlns:a16="http://schemas.microsoft.com/office/drawing/2014/main" id="{00000000-0008-0000-0100-000087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2" name="Text 1">
          <a:extLst>
            <a:ext uri="{FF2B5EF4-FFF2-40B4-BE49-F238E27FC236}">
              <a16:creationId xmlns:a16="http://schemas.microsoft.com/office/drawing/2014/main" id="{00000000-0008-0000-0100-000088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3" name="Text 1">
          <a:extLst>
            <a:ext uri="{FF2B5EF4-FFF2-40B4-BE49-F238E27FC236}">
              <a16:creationId xmlns:a16="http://schemas.microsoft.com/office/drawing/2014/main" id="{00000000-0008-0000-0100-000089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4" name="Text 1">
          <a:extLst>
            <a:ext uri="{FF2B5EF4-FFF2-40B4-BE49-F238E27FC236}">
              <a16:creationId xmlns:a16="http://schemas.microsoft.com/office/drawing/2014/main" id="{00000000-0008-0000-0100-00008A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5" name="Text 1">
          <a:extLst>
            <a:ext uri="{FF2B5EF4-FFF2-40B4-BE49-F238E27FC236}">
              <a16:creationId xmlns:a16="http://schemas.microsoft.com/office/drawing/2014/main" id="{00000000-0008-0000-0100-00008B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6" name="Text 1">
          <a:extLst>
            <a:ext uri="{FF2B5EF4-FFF2-40B4-BE49-F238E27FC236}">
              <a16:creationId xmlns:a16="http://schemas.microsoft.com/office/drawing/2014/main" id="{00000000-0008-0000-0100-00008C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7" name="Text 1">
          <a:extLst>
            <a:ext uri="{FF2B5EF4-FFF2-40B4-BE49-F238E27FC236}">
              <a16:creationId xmlns:a16="http://schemas.microsoft.com/office/drawing/2014/main" id="{00000000-0008-0000-0100-00008D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8" name="Text 1">
          <a:extLst>
            <a:ext uri="{FF2B5EF4-FFF2-40B4-BE49-F238E27FC236}">
              <a16:creationId xmlns:a16="http://schemas.microsoft.com/office/drawing/2014/main" id="{00000000-0008-0000-0100-00008E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399" name="Text 1">
          <a:extLst>
            <a:ext uri="{FF2B5EF4-FFF2-40B4-BE49-F238E27FC236}">
              <a16:creationId xmlns:a16="http://schemas.microsoft.com/office/drawing/2014/main" id="{00000000-0008-0000-0100-00008F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400" name="Text 1">
          <a:extLst>
            <a:ext uri="{FF2B5EF4-FFF2-40B4-BE49-F238E27FC236}">
              <a16:creationId xmlns:a16="http://schemas.microsoft.com/office/drawing/2014/main" id="{00000000-0008-0000-0100-000090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401" name="Text 1">
          <a:extLst>
            <a:ext uri="{FF2B5EF4-FFF2-40B4-BE49-F238E27FC236}">
              <a16:creationId xmlns:a16="http://schemas.microsoft.com/office/drawing/2014/main" id="{00000000-0008-0000-0100-000091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4</xdr:col>
      <xdr:colOff>0</xdr:colOff>
      <xdr:row>189</xdr:row>
      <xdr:rowOff>0</xdr:rowOff>
    </xdr:from>
    <xdr:ext cx="19050" cy="428625"/>
    <xdr:sp macro="" textlink="">
      <xdr:nvSpPr>
        <xdr:cNvPr id="402" name="Text 1">
          <a:extLst>
            <a:ext uri="{FF2B5EF4-FFF2-40B4-BE49-F238E27FC236}">
              <a16:creationId xmlns:a16="http://schemas.microsoft.com/office/drawing/2014/main" id="{00000000-0008-0000-0100-000092010000}"/>
            </a:ext>
          </a:extLst>
        </xdr:cNvPr>
        <xdr:cNvSpPr txBox="1">
          <a:spLocks noChangeArrowheads="1"/>
        </xdr:cNvSpPr>
      </xdr:nvSpPr>
      <xdr:spPr bwMode="auto">
        <a:xfrm>
          <a:off x="4800600"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03" name="Text 1">
          <a:extLst>
            <a:ext uri="{FF2B5EF4-FFF2-40B4-BE49-F238E27FC236}">
              <a16:creationId xmlns:a16="http://schemas.microsoft.com/office/drawing/2014/main" id="{00000000-0008-0000-0100-000093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04" name="Text 1">
          <a:extLst>
            <a:ext uri="{FF2B5EF4-FFF2-40B4-BE49-F238E27FC236}">
              <a16:creationId xmlns:a16="http://schemas.microsoft.com/office/drawing/2014/main" id="{00000000-0008-0000-0100-000094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05" name="Text 1">
          <a:extLst>
            <a:ext uri="{FF2B5EF4-FFF2-40B4-BE49-F238E27FC236}">
              <a16:creationId xmlns:a16="http://schemas.microsoft.com/office/drawing/2014/main" id="{00000000-0008-0000-0100-000095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06" name="Text 1">
          <a:extLst>
            <a:ext uri="{FF2B5EF4-FFF2-40B4-BE49-F238E27FC236}">
              <a16:creationId xmlns:a16="http://schemas.microsoft.com/office/drawing/2014/main" id="{00000000-0008-0000-0100-000096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07" name="Text 1">
          <a:extLst>
            <a:ext uri="{FF2B5EF4-FFF2-40B4-BE49-F238E27FC236}">
              <a16:creationId xmlns:a16="http://schemas.microsoft.com/office/drawing/2014/main" id="{00000000-0008-0000-0100-000097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08" name="Text 1">
          <a:extLst>
            <a:ext uri="{FF2B5EF4-FFF2-40B4-BE49-F238E27FC236}">
              <a16:creationId xmlns:a16="http://schemas.microsoft.com/office/drawing/2014/main" id="{00000000-0008-0000-0100-000098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09" name="Text 1">
          <a:extLst>
            <a:ext uri="{FF2B5EF4-FFF2-40B4-BE49-F238E27FC236}">
              <a16:creationId xmlns:a16="http://schemas.microsoft.com/office/drawing/2014/main" id="{00000000-0008-0000-0100-000099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0" name="Text 1">
          <a:extLst>
            <a:ext uri="{FF2B5EF4-FFF2-40B4-BE49-F238E27FC236}">
              <a16:creationId xmlns:a16="http://schemas.microsoft.com/office/drawing/2014/main" id="{00000000-0008-0000-0100-00009A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1" name="Text 1">
          <a:extLst>
            <a:ext uri="{FF2B5EF4-FFF2-40B4-BE49-F238E27FC236}">
              <a16:creationId xmlns:a16="http://schemas.microsoft.com/office/drawing/2014/main" id="{00000000-0008-0000-0100-00009B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2" name="Text 1">
          <a:extLst>
            <a:ext uri="{FF2B5EF4-FFF2-40B4-BE49-F238E27FC236}">
              <a16:creationId xmlns:a16="http://schemas.microsoft.com/office/drawing/2014/main" id="{00000000-0008-0000-0100-00009C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3" name="Text 1">
          <a:extLst>
            <a:ext uri="{FF2B5EF4-FFF2-40B4-BE49-F238E27FC236}">
              <a16:creationId xmlns:a16="http://schemas.microsoft.com/office/drawing/2014/main" id="{00000000-0008-0000-0100-00009D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4" name="Text 1">
          <a:extLst>
            <a:ext uri="{FF2B5EF4-FFF2-40B4-BE49-F238E27FC236}">
              <a16:creationId xmlns:a16="http://schemas.microsoft.com/office/drawing/2014/main" id="{00000000-0008-0000-0100-00009E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5" name="Text 1">
          <a:extLst>
            <a:ext uri="{FF2B5EF4-FFF2-40B4-BE49-F238E27FC236}">
              <a16:creationId xmlns:a16="http://schemas.microsoft.com/office/drawing/2014/main" id="{00000000-0008-0000-0100-00009F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6" name="Text 1">
          <a:extLst>
            <a:ext uri="{FF2B5EF4-FFF2-40B4-BE49-F238E27FC236}">
              <a16:creationId xmlns:a16="http://schemas.microsoft.com/office/drawing/2014/main" id="{00000000-0008-0000-0100-0000A0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7" name="Text 1">
          <a:extLst>
            <a:ext uri="{FF2B5EF4-FFF2-40B4-BE49-F238E27FC236}">
              <a16:creationId xmlns:a16="http://schemas.microsoft.com/office/drawing/2014/main" id="{00000000-0008-0000-0100-0000A1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8" name="Text 1">
          <a:extLst>
            <a:ext uri="{FF2B5EF4-FFF2-40B4-BE49-F238E27FC236}">
              <a16:creationId xmlns:a16="http://schemas.microsoft.com/office/drawing/2014/main" id="{00000000-0008-0000-0100-0000A2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19" name="Text 1">
          <a:extLst>
            <a:ext uri="{FF2B5EF4-FFF2-40B4-BE49-F238E27FC236}">
              <a16:creationId xmlns:a16="http://schemas.microsoft.com/office/drawing/2014/main" id="{00000000-0008-0000-0100-0000A3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0" name="Text 1">
          <a:extLst>
            <a:ext uri="{FF2B5EF4-FFF2-40B4-BE49-F238E27FC236}">
              <a16:creationId xmlns:a16="http://schemas.microsoft.com/office/drawing/2014/main" id="{00000000-0008-0000-0100-0000A4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1" name="Text 1">
          <a:extLst>
            <a:ext uri="{FF2B5EF4-FFF2-40B4-BE49-F238E27FC236}">
              <a16:creationId xmlns:a16="http://schemas.microsoft.com/office/drawing/2014/main" id="{00000000-0008-0000-0100-0000A5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2" name="Text 1">
          <a:extLst>
            <a:ext uri="{FF2B5EF4-FFF2-40B4-BE49-F238E27FC236}">
              <a16:creationId xmlns:a16="http://schemas.microsoft.com/office/drawing/2014/main" id="{00000000-0008-0000-0100-0000A6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3" name="Text 1">
          <a:extLst>
            <a:ext uri="{FF2B5EF4-FFF2-40B4-BE49-F238E27FC236}">
              <a16:creationId xmlns:a16="http://schemas.microsoft.com/office/drawing/2014/main" id="{00000000-0008-0000-0100-0000A7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4" name="Text 1">
          <a:extLst>
            <a:ext uri="{FF2B5EF4-FFF2-40B4-BE49-F238E27FC236}">
              <a16:creationId xmlns:a16="http://schemas.microsoft.com/office/drawing/2014/main" id="{00000000-0008-0000-0100-0000A8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5" name="Text 1">
          <a:extLst>
            <a:ext uri="{FF2B5EF4-FFF2-40B4-BE49-F238E27FC236}">
              <a16:creationId xmlns:a16="http://schemas.microsoft.com/office/drawing/2014/main" id="{00000000-0008-0000-0100-0000A9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6" name="Text 1">
          <a:extLst>
            <a:ext uri="{FF2B5EF4-FFF2-40B4-BE49-F238E27FC236}">
              <a16:creationId xmlns:a16="http://schemas.microsoft.com/office/drawing/2014/main" id="{00000000-0008-0000-0100-0000AA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7" name="Text 1">
          <a:extLst>
            <a:ext uri="{FF2B5EF4-FFF2-40B4-BE49-F238E27FC236}">
              <a16:creationId xmlns:a16="http://schemas.microsoft.com/office/drawing/2014/main" id="{00000000-0008-0000-0100-0000AB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8" name="Text 1">
          <a:extLst>
            <a:ext uri="{FF2B5EF4-FFF2-40B4-BE49-F238E27FC236}">
              <a16:creationId xmlns:a16="http://schemas.microsoft.com/office/drawing/2014/main" id="{00000000-0008-0000-0100-0000AC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29" name="Text 1">
          <a:extLst>
            <a:ext uri="{FF2B5EF4-FFF2-40B4-BE49-F238E27FC236}">
              <a16:creationId xmlns:a16="http://schemas.microsoft.com/office/drawing/2014/main" id="{00000000-0008-0000-0100-0000AD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0" name="Text 1">
          <a:extLst>
            <a:ext uri="{FF2B5EF4-FFF2-40B4-BE49-F238E27FC236}">
              <a16:creationId xmlns:a16="http://schemas.microsoft.com/office/drawing/2014/main" id="{00000000-0008-0000-0100-0000AE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1" name="Text 1">
          <a:extLst>
            <a:ext uri="{FF2B5EF4-FFF2-40B4-BE49-F238E27FC236}">
              <a16:creationId xmlns:a16="http://schemas.microsoft.com/office/drawing/2014/main" id="{00000000-0008-0000-0100-0000AF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2" name="Text 1">
          <a:extLst>
            <a:ext uri="{FF2B5EF4-FFF2-40B4-BE49-F238E27FC236}">
              <a16:creationId xmlns:a16="http://schemas.microsoft.com/office/drawing/2014/main" id="{00000000-0008-0000-0100-0000B0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3" name="Text 1">
          <a:extLst>
            <a:ext uri="{FF2B5EF4-FFF2-40B4-BE49-F238E27FC236}">
              <a16:creationId xmlns:a16="http://schemas.microsoft.com/office/drawing/2014/main" id="{00000000-0008-0000-0100-0000B1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4" name="Text 1">
          <a:extLst>
            <a:ext uri="{FF2B5EF4-FFF2-40B4-BE49-F238E27FC236}">
              <a16:creationId xmlns:a16="http://schemas.microsoft.com/office/drawing/2014/main" id="{00000000-0008-0000-0100-0000B2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5" name="Text 1">
          <a:extLst>
            <a:ext uri="{FF2B5EF4-FFF2-40B4-BE49-F238E27FC236}">
              <a16:creationId xmlns:a16="http://schemas.microsoft.com/office/drawing/2014/main" id="{00000000-0008-0000-0100-0000B3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6" name="Text 1">
          <a:extLst>
            <a:ext uri="{FF2B5EF4-FFF2-40B4-BE49-F238E27FC236}">
              <a16:creationId xmlns:a16="http://schemas.microsoft.com/office/drawing/2014/main" id="{00000000-0008-0000-0100-0000B4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7" name="Text 1">
          <a:extLst>
            <a:ext uri="{FF2B5EF4-FFF2-40B4-BE49-F238E27FC236}">
              <a16:creationId xmlns:a16="http://schemas.microsoft.com/office/drawing/2014/main" id="{00000000-0008-0000-0100-0000B5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8" name="Text 1">
          <a:extLst>
            <a:ext uri="{FF2B5EF4-FFF2-40B4-BE49-F238E27FC236}">
              <a16:creationId xmlns:a16="http://schemas.microsoft.com/office/drawing/2014/main" id="{00000000-0008-0000-0100-0000B6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39" name="Text 1">
          <a:extLst>
            <a:ext uri="{FF2B5EF4-FFF2-40B4-BE49-F238E27FC236}">
              <a16:creationId xmlns:a16="http://schemas.microsoft.com/office/drawing/2014/main" id="{00000000-0008-0000-0100-0000B7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40" name="Text 1">
          <a:extLst>
            <a:ext uri="{FF2B5EF4-FFF2-40B4-BE49-F238E27FC236}">
              <a16:creationId xmlns:a16="http://schemas.microsoft.com/office/drawing/2014/main" id="{00000000-0008-0000-0100-0000B8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41" name="Text 1">
          <a:extLst>
            <a:ext uri="{FF2B5EF4-FFF2-40B4-BE49-F238E27FC236}">
              <a16:creationId xmlns:a16="http://schemas.microsoft.com/office/drawing/2014/main" id="{00000000-0008-0000-0100-0000B9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42" name="Text 1">
          <a:extLst>
            <a:ext uri="{FF2B5EF4-FFF2-40B4-BE49-F238E27FC236}">
              <a16:creationId xmlns:a16="http://schemas.microsoft.com/office/drawing/2014/main" id="{00000000-0008-0000-0100-0000BA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43" name="Text 1">
          <a:extLst>
            <a:ext uri="{FF2B5EF4-FFF2-40B4-BE49-F238E27FC236}">
              <a16:creationId xmlns:a16="http://schemas.microsoft.com/office/drawing/2014/main" id="{00000000-0008-0000-0100-0000BB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44" name="Text 1">
          <a:extLst>
            <a:ext uri="{FF2B5EF4-FFF2-40B4-BE49-F238E27FC236}">
              <a16:creationId xmlns:a16="http://schemas.microsoft.com/office/drawing/2014/main" id="{00000000-0008-0000-0100-0000BC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45" name="Text 1">
          <a:extLst>
            <a:ext uri="{FF2B5EF4-FFF2-40B4-BE49-F238E27FC236}">
              <a16:creationId xmlns:a16="http://schemas.microsoft.com/office/drawing/2014/main" id="{00000000-0008-0000-0100-0000BD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189</xdr:row>
      <xdr:rowOff>0</xdr:rowOff>
    </xdr:from>
    <xdr:ext cx="19050" cy="428625"/>
    <xdr:sp macro="" textlink="">
      <xdr:nvSpPr>
        <xdr:cNvPr id="446" name="Text 1">
          <a:extLst>
            <a:ext uri="{FF2B5EF4-FFF2-40B4-BE49-F238E27FC236}">
              <a16:creationId xmlns:a16="http://schemas.microsoft.com/office/drawing/2014/main" id="{00000000-0008-0000-0100-0000BE010000}"/>
            </a:ext>
          </a:extLst>
        </xdr:cNvPr>
        <xdr:cNvSpPr txBox="1">
          <a:spLocks noChangeArrowheads="1"/>
        </xdr:cNvSpPr>
      </xdr:nvSpPr>
      <xdr:spPr bwMode="auto">
        <a:xfrm>
          <a:off x="1400175" y="718566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47" name="Text 1">
          <a:extLst>
            <a:ext uri="{FF2B5EF4-FFF2-40B4-BE49-F238E27FC236}">
              <a16:creationId xmlns:a16="http://schemas.microsoft.com/office/drawing/2014/main" id="{00000000-0008-0000-0100-0000BF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48" name="Text 1">
          <a:extLst>
            <a:ext uri="{FF2B5EF4-FFF2-40B4-BE49-F238E27FC236}">
              <a16:creationId xmlns:a16="http://schemas.microsoft.com/office/drawing/2014/main" id="{00000000-0008-0000-0100-0000C0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49" name="Text 1">
          <a:extLst>
            <a:ext uri="{FF2B5EF4-FFF2-40B4-BE49-F238E27FC236}">
              <a16:creationId xmlns:a16="http://schemas.microsoft.com/office/drawing/2014/main" id="{00000000-0008-0000-0100-0000C1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0" name="Text 1">
          <a:extLst>
            <a:ext uri="{FF2B5EF4-FFF2-40B4-BE49-F238E27FC236}">
              <a16:creationId xmlns:a16="http://schemas.microsoft.com/office/drawing/2014/main" id="{00000000-0008-0000-0100-0000C2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1" name="Text 1">
          <a:extLst>
            <a:ext uri="{FF2B5EF4-FFF2-40B4-BE49-F238E27FC236}">
              <a16:creationId xmlns:a16="http://schemas.microsoft.com/office/drawing/2014/main" id="{00000000-0008-0000-0100-0000C3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2" name="Text 1">
          <a:extLst>
            <a:ext uri="{FF2B5EF4-FFF2-40B4-BE49-F238E27FC236}">
              <a16:creationId xmlns:a16="http://schemas.microsoft.com/office/drawing/2014/main" id="{00000000-0008-0000-0100-0000C4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3" name="Text 1">
          <a:extLst>
            <a:ext uri="{FF2B5EF4-FFF2-40B4-BE49-F238E27FC236}">
              <a16:creationId xmlns:a16="http://schemas.microsoft.com/office/drawing/2014/main" id="{00000000-0008-0000-0100-0000C5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4" name="Text 1">
          <a:extLst>
            <a:ext uri="{FF2B5EF4-FFF2-40B4-BE49-F238E27FC236}">
              <a16:creationId xmlns:a16="http://schemas.microsoft.com/office/drawing/2014/main" id="{00000000-0008-0000-0100-0000C6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5" name="Text 1">
          <a:extLst>
            <a:ext uri="{FF2B5EF4-FFF2-40B4-BE49-F238E27FC236}">
              <a16:creationId xmlns:a16="http://schemas.microsoft.com/office/drawing/2014/main" id="{00000000-0008-0000-0100-0000C7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6" name="Text 1">
          <a:extLst>
            <a:ext uri="{FF2B5EF4-FFF2-40B4-BE49-F238E27FC236}">
              <a16:creationId xmlns:a16="http://schemas.microsoft.com/office/drawing/2014/main" id="{00000000-0008-0000-0100-0000C8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7" name="Text 1">
          <a:extLst>
            <a:ext uri="{FF2B5EF4-FFF2-40B4-BE49-F238E27FC236}">
              <a16:creationId xmlns:a16="http://schemas.microsoft.com/office/drawing/2014/main" id="{00000000-0008-0000-0100-0000C9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8" name="Text 1">
          <a:extLst>
            <a:ext uri="{FF2B5EF4-FFF2-40B4-BE49-F238E27FC236}">
              <a16:creationId xmlns:a16="http://schemas.microsoft.com/office/drawing/2014/main" id="{00000000-0008-0000-0100-0000CA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59" name="Text 1">
          <a:extLst>
            <a:ext uri="{FF2B5EF4-FFF2-40B4-BE49-F238E27FC236}">
              <a16:creationId xmlns:a16="http://schemas.microsoft.com/office/drawing/2014/main" id="{00000000-0008-0000-0100-0000CB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0" name="Text 1">
          <a:extLst>
            <a:ext uri="{FF2B5EF4-FFF2-40B4-BE49-F238E27FC236}">
              <a16:creationId xmlns:a16="http://schemas.microsoft.com/office/drawing/2014/main" id="{00000000-0008-0000-0100-0000CC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1" name="Text 1">
          <a:extLst>
            <a:ext uri="{FF2B5EF4-FFF2-40B4-BE49-F238E27FC236}">
              <a16:creationId xmlns:a16="http://schemas.microsoft.com/office/drawing/2014/main" id="{00000000-0008-0000-0100-0000CD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2" name="Text 1">
          <a:extLst>
            <a:ext uri="{FF2B5EF4-FFF2-40B4-BE49-F238E27FC236}">
              <a16:creationId xmlns:a16="http://schemas.microsoft.com/office/drawing/2014/main" id="{00000000-0008-0000-0100-0000CE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3" name="Text 1">
          <a:extLst>
            <a:ext uri="{FF2B5EF4-FFF2-40B4-BE49-F238E27FC236}">
              <a16:creationId xmlns:a16="http://schemas.microsoft.com/office/drawing/2014/main" id="{00000000-0008-0000-0100-0000CF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4" name="Text 1">
          <a:extLst>
            <a:ext uri="{FF2B5EF4-FFF2-40B4-BE49-F238E27FC236}">
              <a16:creationId xmlns:a16="http://schemas.microsoft.com/office/drawing/2014/main" id="{00000000-0008-0000-0100-0000D0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5" name="Text 1">
          <a:extLst>
            <a:ext uri="{FF2B5EF4-FFF2-40B4-BE49-F238E27FC236}">
              <a16:creationId xmlns:a16="http://schemas.microsoft.com/office/drawing/2014/main" id="{00000000-0008-0000-0100-0000D1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6" name="Text 1">
          <a:extLst>
            <a:ext uri="{FF2B5EF4-FFF2-40B4-BE49-F238E27FC236}">
              <a16:creationId xmlns:a16="http://schemas.microsoft.com/office/drawing/2014/main" id="{00000000-0008-0000-0100-0000D2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7" name="Text 1">
          <a:extLst>
            <a:ext uri="{FF2B5EF4-FFF2-40B4-BE49-F238E27FC236}">
              <a16:creationId xmlns:a16="http://schemas.microsoft.com/office/drawing/2014/main" id="{00000000-0008-0000-0100-0000D3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8" name="Text 1">
          <a:extLst>
            <a:ext uri="{FF2B5EF4-FFF2-40B4-BE49-F238E27FC236}">
              <a16:creationId xmlns:a16="http://schemas.microsoft.com/office/drawing/2014/main" id="{00000000-0008-0000-0100-0000D4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69" name="Text 1">
          <a:extLst>
            <a:ext uri="{FF2B5EF4-FFF2-40B4-BE49-F238E27FC236}">
              <a16:creationId xmlns:a16="http://schemas.microsoft.com/office/drawing/2014/main" id="{00000000-0008-0000-0100-0000D5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0" name="Text 1">
          <a:extLst>
            <a:ext uri="{FF2B5EF4-FFF2-40B4-BE49-F238E27FC236}">
              <a16:creationId xmlns:a16="http://schemas.microsoft.com/office/drawing/2014/main" id="{00000000-0008-0000-0100-0000D6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1" name="Text 1">
          <a:extLst>
            <a:ext uri="{FF2B5EF4-FFF2-40B4-BE49-F238E27FC236}">
              <a16:creationId xmlns:a16="http://schemas.microsoft.com/office/drawing/2014/main" id="{00000000-0008-0000-0100-0000D7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2" name="Text 1">
          <a:extLst>
            <a:ext uri="{FF2B5EF4-FFF2-40B4-BE49-F238E27FC236}">
              <a16:creationId xmlns:a16="http://schemas.microsoft.com/office/drawing/2014/main" id="{00000000-0008-0000-0100-0000D8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3" name="Text 1">
          <a:extLst>
            <a:ext uri="{FF2B5EF4-FFF2-40B4-BE49-F238E27FC236}">
              <a16:creationId xmlns:a16="http://schemas.microsoft.com/office/drawing/2014/main" id="{00000000-0008-0000-0100-0000D9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4" name="Text 1">
          <a:extLst>
            <a:ext uri="{FF2B5EF4-FFF2-40B4-BE49-F238E27FC236}">
              <a16:creationId xmlns:a16="http://schemas.microsoft.com/office/drawing/2014/main" id="{00000000-0008-0000-0100-0000DA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5" name="Text 1">
          <a:extLst>
            <a:ext uri="{FF2B5EF4-FFF2-40B4-BE49-F238E27FC236}">
              <a16:creationId xmlns:a16="http://schemas.microsoft.com/office/drawing/2014/main" id="{00000000-0008-0000-0100-0000DB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6" name="Text 1">
          <a:extLst>
            <a:ext uri="{FF2B5EF4-FFF2-40B4-BE49-F238E27FC236}">
              <a16:creationId xmlns:a16="http://schemas.microsoft.com/office/drawing/2014/main" id="{00000000-0008-0000-0100-0000DC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7" name="Text 1">
          <a:extLst>
            <a:ext uri="{FF2B5EF4-FFF2-40B4-BE49-F238E27FC236}">
              <a16:creationId xmlns:a16="http://schemas.microsoft.com/office/drawing/2014/main" id="{00000000-0008-0000-0100-0000DD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8" name="Text 1">
          <a:extLst>
            <a:ext uri="{FF2B5EF4-FFF2-40B4-BE49-F238E27FC236}">
              <a16:creationId xmlns:a16="http://schemas.microsoft.com/office/drawing/2014/main" id="{00000000-0008-0000-0100-0000DE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79" name="Text 1">
          <a:extLst>
            <a:ext uri="{FF2B5EF4-FFF2-40B4-BE49-F238E27FC236}">
              <a16:creationId xmlns:a16="http://schemas.microsoft.com/office/drawing/2014/main" id="{00000000-0008-0000-0100-0000DF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0" name="Text 1">
          <a:extLst>
            <a:ext uri="{FF2B5EF4-FFF2-40B4-BE49-F238E27FC236}">
              <a16:creationId xmlns:a16="http://schemas.microsoft.com/office/drawing/2014/main" id="{00000000-0008-0000-0100-0000E0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1" name="Text 1">
          <a:extLst>
            <a:ext uri="{FF2B5EF4-FFF2-40B4-BE49-F238E27FC236}">
              <a16:creationId xmlns:a16="http://schemas.microsoft.com/office/drawing/2014/main" id="{00000000-0008-0000-0100-0000E1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2" name="Text 1">
          <a:extLst>
            <a:ext uri="{FF2B5EF4-FFF2-40B4-BE49-F238E27FC236}">
              <a16:creationId xmlns:a16="http://schemas.microsoft.com/office/drawing/2014/main" id="{00000000-0008-0000-0100-0000E2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3" name="Text 1">
          <a:extLst>
            <a:ext uri="{FF2B5EF4-FFF2-40B4-BE49-F238E27FC236}">
              <a16:creationId xmlns:a16="http://schemas.microsoft.com/office/drawing/2014/main" id="{00000000-0008-0000-0100-0000E3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4" name="Text 1">
          <a:extLst>
            <a:ext uri="{FF2B5EF4-FFF2-40B4-BE49-F238E27FC236}">
              <a16:creationId xmlns:a16="http://schemas.microsoft.com/office/drawing/2014/main" id="{00000000-0008-0000-0100-0000E4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5" name="Text 1">
          <a:extLst>
            <a:ext uri="{FF2B5EF4-FFF2-40B4-BE49-F238E27FC236}">
              <a16:creationId xmlns:a16="http://schemas.microsoft.com/office/drawing/2014/main" id="{00000000-0008-0000-0100-0000E5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6" name="Text 1">
          <a:extLst>
            <a:ext uri="{FF2B5EF4-FFF2-40B4-BE49-F238E27FC236}">
              <a16:creationId xmlns:a16="http://schemas.microsoft.com/office/drawing/2014/main" id="{00000000-0008-0000-0100-0000E6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7" name="Text 1">
          <a:extLst>
            <a:ext uri="{FF2B5EF4-FFF2-40B4-BE49-F238E27FC236}">
              <a16:creationId xmlns:a16="http://schemas.microsoft.com/office/drawing/2014/main" id="{00000000-0008-0000-0100-0000E7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8" name="Text 1">
          <a:extLst>
            <a:ext uri="{FF2B5EF4-FFF2-40B4-BE49-F238E27FC236}">
              <a16:creationId xmlns:a16="http://schemas.microsoft.com/office/drawing/2014/main" id="{00000000-0008-0000-0100-0000E8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89" name="Text 1">
          <a:extLst>
            <a:ext uri="{FF2B5EF4-FFF2-40B4-BE49-F238E27FC236}">
              <a16:creationId xmlns:a16="http://schemas.microsoft.com/office/drawing/2014/main" id="{00000000-0008-0000-0100-0000E9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0" name="Text 1">
          <a:extLst>
            <a:ext uri="{FF2B5EF4-FFF2-40B4-BE49-F238E27FC236}">
              <a16:creationId xmlns:a16="http://schemas.microsoft.com/office/drawing/2014/main" id="{00000000-0008-0000-0100-0000EA010000}"/>
            </a:ext>
          </a:extLst>
        </xdr:cNvPr>
        <xdr:cNvSpPr txBox="1">
          <a:spLocks noChangeArrowheads="1"/>
        </xdr:cNvSpPr>
      </xdr:nvSpPr>
      <xdr:spPr bwMode="auto">
        <a:xfrm>
          <a:off x="1400175" y="129349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1" name="Text 1">
          <a:extLst>
            <a:ext uri="{FF2B5EF4-FFF2-40B4-BE49-F238E27FC236}">
              <a16:creationId xmlns:a16="http://schemas.microsoft.com/office/drawing/2014/main" id="{00000000-0008-0000-0100-0000EB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2" name="Text 1">
          <a:extLst>
            <a:ext uri="{FF2B5EF4-FFF2-40B4-BE49-F238E27FC236}">
              <a16:creationId xmlns:a16="http://schemas.microsoft.com/office/drawing/2014/main" id="{00000000-0008-0000-0100-0000EC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3" name="Text 1">
          <a:extLst>
            <a:ext uri="{FF2B5EF4-FFF2-40B4-BE49-F238E27FC236}">
              <a16:creationId xmlns:a16="http://schemas.microsoft.com/office/drawing/2014/main" id="{00000000-0008-0000-0100-0000ED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4" name="Text 1">
          <a:extLst>
            <a:ext uri="{FF2B5EF4-FFF2-40B4-BE49-F238E27FC236}">
              <a16:creationId xmlns:a16="http://schemas.microsoft.com/office/drawing/2014/main" id="{00000000-0008-0000-0100-0000EE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5" name="Text 1">
          <a:extLst>
            <a:ext uri="{FF2B5EF4-FFF2-40B4-BE49-F238E27FC236}">
              <a16:creationId xmlns:a16="http://schemas.microsoft.com/office/drawing/2014/main" id="{00000000-0008-0000-0100-0000EF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6" name="Text 1">
          <a:extLst>
            <a:ext uri="{FF2B5EF4-FFF2-40B4-BE49-F238E27FC236}">
              <a16:creationId xmlns:a16="http://schemas.microsoft.com/office/drawing/2014/main" id="{00000000-0008-0000-0100-0000F0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7" name="Text 1">
          <a:extLst>
            <a:ext uri="{FF2B5EF4-FFF2-40B4-BE49-F238E27FC236}">
              <a16:creationId xmlns:a16="http://schemas.microsoft.com/office/drawing/2014/main" id="{00000000-0008-0000-0100-0000F1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8" name="Text 1">
          <a:extLst>
            <a:ext uri="{FF2B5EF4-FFF2-40B4-BE49-F238E27FC236}">
              <a16:creationId xmlns:a16="http://schemas.microsoft.com/office/drawing/2014/main" id="{00000000-0008-0000-0100-0000F2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499" name="Text 1">
          <a:extLst>
            <a:ext uri="{FF2B5EF4-FFF2-40B4-BE49-F238E27FC236}">
              <a16:creationId xmlns:a16="http://schemas.microsoft.com/office/drawing/2014/main" id="{00000000-0008-0000-0100-0000F3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0" name="Text 1">
          <a:extLst>
            <a:ext uri="{FF2B5EF4-FFF2-40B4-BE49-F238E27FC236}">
              <a16:creationId xmlns:a16="http://schemas.microsoft.com/office/drawing/2014/main" id="{00000000-0008-0000-0100-0000F4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1" name="Text 1">
          <a:extLst>
            <a:ext uri="{FF2B5EF4-FFF2-40B4-BE49-F238E27FC236}">
              <a16:creationId xmlns:a16="http://schemas.microsoft.com/office/drawing/2014/main" id="{00000000-0008-0000-0100-0000F5010000}"/>
            </a:ext>
          </a:extLst>
        </xdr:cNvPr>
        <xdr:cNvSpPr txBox="1">
          <a:spLocks noChangeArrowheads="1"/>
        </xdr:cNvSpPr>
      </xdr:nvSpPr>
      <xdr:spPr bwMode="auto">
        <a:xfrm>
          <a:off x="1400175" y="14392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2" name="Text 1">
          <a:extLst>
            <a:ext uri="{FF2B5EF4-FFF2-40B4-BE49-F238E27FC236}">
              <a16:creationId xmlns:a16="http://schemas.microsoft.com/office/drawing/2014/main" id="{00000000-0008-0000-0100-0000F6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3" name="Text 1">
          <a:extLst>
            <a:ext uri="{FF2B5EF4-FFF2-40B4-BE49-F238E27FC236}">
              <a16:creationId xmlns:a16="http://schemas.microsoft.com/office/drawing/2014/main" id="{00000000-0008-0000-0100-0000F7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4" name="Text 1">
          <a:extLst>
            <a:ext uri="{FF2B5EF4-FFF2-40B4-BE49-F238E27FC236}">
              <a16:creationId xmlns:a16="http://schemas.microsoft.com/office/drawing/2014/main" id="{00000000-0008-0000-0100-0000F8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5" name="Text 1">
          <a:extLst>
            <a:ext uri="{FF2B5EF4-FFF2-40B4-BE49-F238E27FC236}">
              <a16:creationId xmlns:a16="http://schemas.microsoft.com/office/drawing/2014/main" id="{00000000-0008-0000-0100-0000F9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6" name="Text 1">
          <a:extLst>
            <a:ext uri="{FF2B5EF4-FFF2-40B4-BE49-F238E27FC236}">
              <a16:creationId xmlns:a16="http://schemas.microsoft.com/office/drawing/2014/main" id="{00000000-0008-0000-0100-0000FA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7" name="Text 1">
          <a:extLst>
            <a:ext uri="{FF2B5EF4-FFF2-40B4-BE49-F238E27FC236}">
              <a16:creationId xmlns:a16="http://schemas.microsoft.com/office/drawing/2014/main" id="{00000000-0008-0000-0100-0000FB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8" name="Text 1">
          <a:extLst>
            <a:ext uri="{FF2B5EF4-FFF2-40B4-BE49-F238E27FC236}">
              <a16:creationId xmlns:a16="http://schemas.microsoft.com/office/drawing/2014/main" id="{00000000-0008-0000-0100-0000FC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09" name="Text 1">
          <a:extLst>
            <a:ext uri="{FF2B5EF4-FFF2-40B4-BE49-F238E27FC236}">
              <a16:creationId xmlns:a16="http://schemas.microsoft.com/office/drawing/2014/main" id="{00000000-0008-0000-0100-0000FD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10" name="Text 1">
          <a:extLst>
            <a:ext uri="{FF2B5EF4-FFF2-40B4-BE49-F238E27FC236}">
              <a16:creationId xmlns:a16="http://schemas.microsoft.com/office/drawing/2014/main" id="{00000000-0008-0000-0100-0000FE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11" name="Text 1">
          <a:extLst>
            <a:ext uri="{FF2B5EF4-FFF2-40B4-BE49-F238E27FC236}">
              <a16:creationId xmlns:a16="http://schemas.microsoft.com/office/drawing/2014/main" id="{00000000-0008-0000-0100-0000FF01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38</xdr:row>
      <xdr:rowOff>0</xdr:rowOff>
    </xdr:from>
    <xdr:ext cx="19050" cy="428625"/>
    <xdr:sp macro="" textlink="">
      <xdr:nvSpPr>
        <xdr:cNvPr id="512" name="Text 1">
          <a:extLst>
            <a:ext uri="{FF2B5EF4-FFF2-40B4-BE49-F238E27FC236}">
              <a16:creationId xmlns:a16="http://schemas.microsoft.com/office/drawing/2014/main" id="{00000000-0008-0000-0100-000000020000}"/>
            </a:ext>
          </a:extLst>
        </xdr:cNvPr>
        <xdr:cNvSpPr txBox="1">
          <a:spLocks noChangeArrowheads="1"/>
        </xdr:cNvSpPr>
      </xdr:nvSpPr>
      <xdr:spPr bwMode="auto">
        <a:xfrm>
          <a:off x="1400175" y="145542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3" name="Text 1">
          <a:extLst>
            <a:ext uri="{FF2B5EF4-FFF2-40B4-BE49-F238E27FC236}">
              <a16:creationId xmlns:a16="http://schemas.microsoft.com/office/drawing/2014/main" id="{CA8FD40A-48B5-4A3E-8F56-F742A186DA3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4" name="Text 1">
          <a:extLst>
            <a:ext uri="{FF2B5EF4-FFF2-40B4-BE49-F238E27FC236}">
              <a16:creationId xmlns:a16="http://schemas.microsoft.com/office/drawing/2014/main" id="{64537C92-2E2C-4D0C-8094-B46407A6106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13" name="Text 1">
          <a:extLst>
            <a:ext uri="{FF2B5EF4-FFF2-40B4-BE49-F238E27FC236}">
              <a16:creationId xmlns:a16="http://schemas.microsoft.com/office/drawing/2014/main" id="{F3F3E619-7305-4DA5-BE89-FE8626224601}"/>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14" name="Text 1">
          <a:extLst>
            <a:ext uri="{FF2B5EF4-FFF2-40B4-BE49-F238E27FC236}">
              <a16:creationId xmlns:a16="http://schemas.microsoft.com/office/drawing/2014/main" id="{5D002790-91D6-4E3F-B9D6-F8A8E5DA1F8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15" name="Text 1">
          <a:extLst>
            <a:ext uri="{FF2B5EF4-FFF2-40B4-BE49-F238E27FC236}">
              <a16:creationId xmlns:a16="http://schemas.microsoft.com/office/drawing/2014/main" id="{15855A10-EA10-41D2-83E7-F4094F3510E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16" name="Text 1">
          <a:extLst>
            <a:ext uri="{FF2B5EF4-FFF2-40B4-BE49-F238E27FC236}">
              <a16:creationId xmlns:a16="http://schemas.microsoft.com/office/drawing/2014/main" id="{63904591-3C82-4ADF-8B91-26E1D79A274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17" name="Text 1">
          <a:extLst>
            <a:ext uri="{FF2B5EF4-FFF2-40B4-BE49-F238E27FC236}">
              <a16:creationId xmlns:a16="http://schemas.microsoft.com/office/drawing/2014/main" id="{E4CDC354-3FEC-4DEE-B89D-9AC6940FEAC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18" name="Text 1">
          <a:extLst>
            <a:ext uri="{FF2B5EF4-FFF2-40B4-BE49-F238E27FC236}">
              <a16:creationId xmlns:a16="http://schemas.microsoft.com/office/drawing/2014/main" id="{0045CA9A-6391-4574-B818-8002A3C6A3C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19" name="Text 1">
          <a:extLst>
            <a:ext uri="{FF2B5EF4-FFF2-40B4-BE49-F238E27FC236}">
              <a16:creationId xmlns:a16="http://schemas.microsoft.com/office/drawing/2014/main" id="{74B8BD49-89C7-459B-9E98-A75B9CEC365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0" name="Text 1">
          <a:extLst>
            <a:ext uri="{FF2B5EF4-FFF2-40B4-BE49-F238E27FC236}">
              <a16:creationId xmlns:a16="http://schemas.microsoft.com/office/drawing/2014/main" id="{1FB84443-B6F0-4F18-A6B0-3567D11767E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1" name="Text 1">
          <a:extLst>
            <a:ext uri="{FF2B5EF4-FFF2-40B4-BE49-F238E27FC236}">
              <a16:creationId xmlns:a16="http://schemas.microsoft.com/office/drawing/2014/main" id="{B2EE89A7-7526-4418-AA8B-3CDD8858A77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2" name="Text 1">
          <a:extLst>
            <a:ext uri="{FF2B5EF4-FFF2-40B4-BE49-F238E27FC236}">
              <a16:creationId xmlns:a16="http://schemas.microsoft.com/office/drawing/2014/main" id="{41B7FAD1-6EB5-447C-A4BC-7E49DBFFA25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3" name="Text 1">
          <a:extLst>
            <a:ext uri="{FF2B5EF4-FFF2-40B4-BE49-F238E27FC236}">
              <a16:creationId xmlns:a16="http://schemas.microsoft.com/office/drawing/2014/main" id="{F6283648-5D41-4FB0-90ED-FEC3C18EEC3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4" name="Text 1">
          <a:extLst>
            <a:ext uri="{FF2B5EF4-FFF2-40B4-BE49-F238E27FC236}">
              <a16:creationId xmlns:a16="http://schemas.microsoft.com/office/drawing/2014/main" id="{AA84B26A-A418-40BC-A113-394A028062D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5" name="Text 1">
          <a:extLst>
            <a:ext uri="{FF2B5EF4-FFF2-40B4-BE49-F238E27FC236}">
              <a16:creationId xmlns:a16="http://schemas.microsoft.com/office/drawing/2014/main" id="{16372DAE-E736-4EE4-853A-95B525D6EA5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6" name="Text 1">
          <a:extLst>
            <a:ext uri="{FF2B5EF4-FFF2-40B4-BE49-F238E27FC236}">
              <a16:creationId xmlns:a16="http://schemas.microsoft.com/office/drawing/2014/main" id="{5C0CEAB7-2802-4014-93AC-310BA41CA83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7" name="Text 1">
          <a:extLst>
            <a:ext uri="{FF2B5EF4-FFF2-40B4-BE49-F238E27FC236}">
              <a16:creationId xmlns:a16="http://schemas.microsoft.com/office/drawing/2014/main" id="{E61E98E6-2FE8-47E7-A2E6-8E1A1DFF271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8" name="Text 1">
          <a:extLst>
            <a:ext uri="{FF2B5EF4-FFF2-40B4-BE49-F238E27FC236}">
              <a16:creationId xmlns:a16="http://schemas.microsoft.com/office/drawing/2014/main" id="{D599ABFD-9B3C-4ED8-A1D4-C2710C32DE1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29" name="Text 1">
          <a:extLst>
            <a:ext uri="{FF2B5EF4-FFF2-40B4-BE49-F238E27FC236}">
              <a16:creationId xmlns:a16="http://schemas.microsoft.com/office/drawing/2014/main" id="{47674C26-C46F-499A-9643-E057ECC52CE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0" name="Text 1">
          <a:extLst>
            <a:ext uri="{FF2B5EF4-FFF2-40B4-BE49-F238E27FC236}">
              <a16:creationId xmlns:a16="http://schemas.microsoft.com/office/drawing/2014/main" id="{AA9AA238-6C93-480C-ABBD-B1F6140897D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1" name="Text 1">
          <a:extLst>
            <a:ext uri="{FF2B5EF4-FFF2-40B4-BE49-F238E27FC236}">
              <a16:creationId xmlns:a16="http://schemas.microsoft.com/office/drawing/2014/main" id="{21955526-F78F-48D0-A4E4-10BAA93F7AA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2" name="Text 1">
          <a:extLst>
            <a:ext uri="{FF2B5EF4-FFF2-40B4-BE49-F238E27FC236}">
              <a16:creationId xmlns:a16="http://schemas.microsoft.com/office/drawing/2014/main" id="{CB60C5B5-ED01-4294-969E-B2225E4FBFD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3" name="Text 1">
          <a:extLst>
            <a:ext uri="{FF2B5EF4-FFF2-40B4-BE49-F238E27FC236}">
              <a16:creationId xmlns:a16="http://schemas.microsoft.com/office/drawing/2014/main" id="{D33270C4-8248-417D-BF12-2C2DBD9EFC8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4" name="Text 1">
          <a:extLst>
            <a:ext uri="{FF2B5EF4-FFF2-40B4-BE49-F238E27FC236}">
              <a16:creationId xmlns:a16="http://schemas.microsoft.com/office/drawing/2014/main" id="{501AAE8F-1578-4C80-A451-143D09BAD9B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5" name="Text 1">
          <a:extLst>
            <a:ext uri="{FF2B5EF4-FFF2-40B4-BE49-F238E27FC236}">
              <a16:creationId xmlns:a16="http://schemas.microsoft.com/office/drawing/2014/main" id="{AEB4FA49-B789-40E5-BF95-E397095B7E6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6" name="Text 1">
          <a:extLst>
            <a:ext uri="{FF2B5EF4-FFF2-40B4-BE49-F238E27FC236}">
              <a16:creationId xmlns:a16="http://schemas.microsoft.com/office/drawing/2014/main" id="{96B49098-F019-47B7-B10E-3FBD1E50BA8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7" name="Text 1">
          <a:extLst>
            <a:ext uri="{FF2B5EF4-FFF2-40B4-BE49-F238E27FC236}">
              <a16:creationId xmlns:a16="http://schemas.microsoft.com/office/drawing/2014/main" id="{E54C7E5C-AC42-4821-AF31-AC782FA5A5F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8" name="Text 1">
          <a:extLst>
            <a:ext uri="{FF2B5EF4-FFF2-40B4-BE49-F238E27FC236}">
              <a16:creationId xmlns:a16="http://schemas.microsoft.com/office/drawing/2014/main" id="{B429ECF3-5E48-4776-A6D3-D9B1DEF6D73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39" name="Text 1">
          <a:extLst>
            <a:ext uri="{FF2B5EF4-FFF2-40B4-BE49-F238E27FC236}">
              <a16:creationId xmlns:a16="http://schemas.microsoft.com/office/drawing/2014/main" id="{A792AC53-AB80-4E2E-8F8F-1C5FD95904A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0" name="Text 1">
          <a:extLst>
            <a:ext uri="{FF2B5EF4-FFF2-40B4-BE49-F238E27FC236}">
              <a16:creationId xmlns:a16="http://schemas.microsoft.com/office/drawing/2014/main" id="{45EB80C1-9209-4705-8297-DB95FD07275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1" name="Text 1">
          <a:extLst>
            <a:ext uri="{FF2B5EF4-FFF2-40B4-BE49-F238E27FC236}">
              <a16:creationId xmlns:a16="http://schemas.microsoft.com/office/drawing/2014/main" id="{4188E178-148F-4501-9CEA-8EB0C3BEED1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2" name="Text 1">
          <a:extLst>
            <a:ext uri="{FF2B5EF4-FFF2-40B4-BE49-F238E27FC236}">
              <a16:creationId xmlns:a16="http://schemas.microsoft.com/office/drawing/2014/main" id="{6F370DED-2AB8-4765-A7A5-D50BC55C09D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3" name="Text 1">
          <a:extLst>
            <a:ext uri="{FF2B5EF4-FFF2-40B4-BE49-F238E27FC236}">
              <a16:creationId xmlns:a16="http://schemas.microsoft.com/office/drawing/2014/main" id="{CF112ECF-A5C0-4F7F-A9E2-1E56357B5FE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4" name="Text 1">
          <a:extLst>
            <a:ext uri="{FF2B5EF4-FFF2-40B4-BE49-F238E27FC236}">
              <a16:creationId xmlns:a16="http://schemas.microsoft.com/office/drawing/2014/main" id="{977D88DB-B6B5-4393-B0E9-59D9FD1BC05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5" name="Text 1">
          <a:extLst>
            <a:ext uri="{FF2B5EF4-FFF2-40B4-BE49-F238E27FC236}">
              <a16:creationId xmlns:a16="http://schemas.microsoft.com/office/drawing/2014/main" id="{9D6C3DB9-AB5D-470F-B2D6-1FE7817EBEA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6" name="Text 1">
          <a:extLst>
            <a:ext uri="{FF2B5EF4-FFF2-40B4-BE49-F238E27FC236}">
              <a16:creationId xmlns:a16="http://schemas.microsoft.com/office/drawing/2014/main" id="{D6E815AA-3540-4190-9F79-AF406F10A97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7" name="Text 1">
          <a:extLst>
            <a:ext uri="{FF2B5EF4-FFF2-40B4-BE49-F238E27FC236}">
              <a16:creationId xmlns:a16="http://schemas.microsoft.com/office/drawing/2014/main" id="{792BDA33-596B-4D4A-B754-E3ECDB292E3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8" name="Text 1">
          <a:extLst>
            <a:ext uri="{FF2B5EF4-FFF2-40B4-BE49-F238E27FC236}">
              <a16:creationId xmlns:a16="http://schemas.microsoft.com/office/drawing/2014/main" id="{574C48BA-C74A-43B0-AC4C-CE48EC278D3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49" name="Text 1">
          <a:extLst>
            <a:ext uri="{FF2B5EF4-FFF2-40B4-BE49-F238E27FC236}">
              <a16:creationId xmlns:a16="http://schemas.microsoft.com/office/drawing/2014/main" id="{E656E89A-2AAC-48BC-A884-C530C63417B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0" name="Text 1">
          <a:extLst>
            <a:ext uri="{FF2B5EF4-FFF2-40B4-BE49-F238E27FC236}">
              <a16:creationId xmlns:a16="http://schemas.microsoft.com/office/drawing/2014/main" id="{189D8BA8-CB0F-4FC6-A91E-1A32739D13E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1" name="Text 1">
          <a:extLst>
            <a:ext uri="{FF2B5EF4-FFF2-40B4-BE49-F238E27FC236}">
              <a16:creationId xmlns:a16="http://schemas.microsoft.com/office/drawing/2014/main" id="{7677FFD0-D7C5-481B-A64A-AEE93BB3216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2" name="Text 1">
          <a:extLst>
            <a:ext uri="{FF2B5EF4-FFF2-40B4-BE49-F238E27FC236}">
              <a16:creationId xmlns:a16="http://schemas.microsoft.com/office/drawing/2014/main" id="{197C4E90-4CFB-4B6A-B92D-B3DD3CFE958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3" name="Text 1">
          <a:extLst>
            <a:ext uri="{FF2B5EF4-FFF2-40B4-BE49-F238E27FC236}">
              <a16:creationId xmlns:a16="http://schemas.microsoft.com/office/drawing/2014/main" id="{4E448263-D68A-4F70-98F3-FF73213F707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4" name="Text 1">
          <a:extLst>
            <a:ext uri="{FF2B5EF4-FFF2-40B4-BE49-F238E27FC236}">
              <a16:creationId xmlns:a16="http://schemas.microsoft.com/office/drawing/2014/main" id="{7D28D102-D097-410F-A1BB-650A0623B3C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5" name="Text 1">
          <a:extLst>
            <a:ext uri="{FF2B5EF4-FFF2-40B4-BE49-F238E27FC236}">
              <a16:creationId xmlns:a16="http://schemas.microsoft.com/office/drawing/2014/main" id="{20DDB3EC-58F7-44B1-9730-C07C3294CE01}"/>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6" name="Text 1">
          <a:extLst>
            <a:ext uri="{FF2B5EF4-FFF2-40B4-BE49-F238E27FC236}">
              <a16:creationId xmlns:a16="http://schemas.microsoft.com/office/drawing/2014/main" id="{BD6A78EC-EFE1-4580-B348-BF85EF947F7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7" name="Text 1">
          <a:extLst>
            <a:ext uri="{FF2B5EF4-FFF2-40B4-BE49-F238E27FC236}">
              <a16:creationId xmlns:a16="http://schemas.microsoft.com/office/drawing/2014/main" id="{1CDEA0AB-EA0C-4EA8-A6CF-A9A7BE792A8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8" name="Text 1">
          <a:extLst>
            <a:ext uri="{FF2B5EF4-FFF2-40B4-BE49-F238E27FC236}">
              <a16:creationId xmlns:a16="http://schemas.microsoft.com/office/drawing/2014/main" id="{961AC5D0-E36C-4E9F-BCCE-FB5E6E368E7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59" name="Text 1">
          <a:extLst>
            <a:ext uri="{FF2B5EF4-FFF2-40B4-BE49-F238E27FC236}">
              <a16:creationId xmlns:a16="http://schemas.microsoft.com/office/drawing/2014/main" id="{485846B3-CC60-4C87-9255-C921E11F513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0" name="Text 1">
          <a:extLst>
            <a:ext uri="{FF2B5EF4-FFF2-40B4-BE49-F238E27FC236}">
              <a16:creationId xmlns:a16="http://schemas.microsoft.com/office/drawing/2014/main" id="{6E4698D6-E20D-4867-8DE2-1B20E898212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1" name="Text 1">
          <a:extLst>
            <a:ext uri="{FF2B5EF4-FFF2-40B4-BE49-F238E27FC236}">
              <a16:creationId xmlns:a16="http://schemas.microsoft.com/office/drawing/2014/main" id="{AC2CB99C-1CD5-4EC4-A580-DAE3944253A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2" name="Text 1">
          <a:extLst>
            <a:ext uri="{FF2B5EF4-FFF2-40B4-BE49-F238E27FC236}">
              <a16:creationId xmlns:a16="http://schemas.microsoft.com/office/drawing/2014/main" id="{9AE81488-7C9C-46F3-8518-DD614F239A3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3" name="Text 1">
          <a:extLst>
            <a:ext uri="{FF2B5EF4-FFF2-40B4-BE49-F238E27FC236}">
              <a16:creationId xmlns:a16="http://schemas.microsoft.com/office/drawing/2014/main" id="{3D61308E-3EBF-4671-8480-6582320CEEB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4" name="Text 1">
          <a:extLst>
            <a:ext uri="{FF2B5EF4-FFF2-40B4-BE49-F238E27FC236}">
              <a16:creationId xmlns:a16="http://schemas.microsoft.com/office/drawing/2014/main" id="{1E899149-F233-4293-80DD-EEA9FC25969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5" name="Text 1">
          <a:extLst>
            <a:ext uri="{FF2B5EF4-FFF2-40B4-BE49-F238E27FC236}">
              <a16:creationId xmlns:a16="http://schemas.microsoft.com/office/drawing/2014/main" id="{82D2D742-9F44-4BD7-8DDE-7D2C3F99E12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6" name="Text 1">
          <a:extLst>
            <a:ext uri="{FF2B5EF4-FFF2-40B4-BE49-F238E27FC236}">
              <a16:creationId xmlns:a16="http://schemas.microsoft.com/office/drawing/2014/main" id="{F61288DE-6DCC-458C-A6BD-D48CF87CA09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7" name="Text 1">
          <a:extLst>
            <a:ext uri="{FF2B5EF4-FFF2-40B4-BE49-F238E27FC236}">
              <a16:creationId xmlns:a16="http://schemas.microsoft.com/office/drawing/2014/main" id="{1E327500-9988-42C0-BD4C-E467E43028F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8" name="Text 1">
          <a:extLst>
            <a:ext uri="{FF2B5EF4-FFF2-40B4-BE49-F238E27FC236}">
              <a16:creationId xmlns:a16="http://schemas.microsoft.com/office/drawing/2014/main" id="{DC33FC20-6B2F-452C-A35A-7D8BF6A0F4D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69" name="Text 1">
          <a:extLst>
            <a:ext uri="{FF2B5EF4-FFF2-40B4-BE49-F238E27FC236}">
              <a16:creationId xmlns:a16="http://schemas.microsoft.com/office/drawing/2014/main" id="{6B959E18-8811-41A7-B9D3-25D11E507C1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0" name="Text 1">
          <a:extLst>
            <a:ext uri="{FF2B5EF4-FFF2-40B4-BE49-F238E27FC236}">
              <a16:creationId xmlns:a16="http://schemas.microsoft.com/office/drawing/2014/main" id="{25359A05-E573-4114-AF05-95586179758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1" name="Text 1">
          <a:extLst>
            <a:ext uri="{FF2B5EF4-FFF2-40B4-BE49-F238E27FC236}">
              <a16:creationId xmlns:a16="http://schemas.microsoft.com/office/drawing/2014/main" id="{C55E567E-C192-401E-A8DF-586F6F30DF8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2" name="Text 1">
          <a:extLst>
            <a:ext uri="{FF2B5EF4-FFF2-40B4-BE49-F238E27FC236}">
              <a16:creationId xmlns:a16="http://schemas.microsoft.com/office/drawing/2014/main" id="{65307D89-9B1A-4B6A-95C6-0DEC4BBFB2E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3" name="Text 1">
          <a:extLst>
            <a:ext uri="{FF2B5EF4-FFF2-40B4-BE49-F238E27FC236}">
              <a16:creationId xmlns:a16="http://schemas.microsoft.com/office/drawing/2014/main" id="{69EE0469-0FC3-4C42-8A22-C887A9FEA43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4" name="Text 1">
          <a:extLst>
            <a:ext uri="{FF2B5EF4-FFF2-40B4-BE49-F238E27FC236}">
              <a16:creationId xmlns:a16="http://schemas.microsoft.com/office/drawing/2014/main" id="{574CC27D-CA7E-42FD-AE3D-74C2CB34940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5" name="Text 1">
          <a:extLst>
            <a:ext uri="{FF2B5EF4-FFF2-40B4-BE49-F238E27FC236}">
              <a16:creationId xmlns:a16="http://schemas.microsoft.com/office/drawing/2014/main" id="{AB3A9CAB-F9CD-4323-AC02-F89747F9EAD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6" name="Text 1">
          <a:extLst>
            <a:ext uri="{FF2B5EF4-FFF2-40B4-BE49-F238E27FC236}">
              <a16:creationId xmlns:a16="http://schemas.microsoft.com/office/drawing/2014/main" id="{A52F34FA-FF7D-4DF3-8DB0-9E415C74323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7" name="Text 1">
          <a:extLst>
            <a:ext uri="{FF2B5EF4-FFF2-40B4-BE49-F238E27FC236}">
              <a16:creationId xmlns:a16="http://schemas.microsoft.com/office/drawing/2014/main" id="{C36C725B-8146-41D2-9561-D550EAAB089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8" name="Text 1">
          <a:extLst>
            <a:ext uri="{FF2B5EF4-FFF2-40B4-BE49-F238E27FC236}">
              <a16:creationId xmlns:a16="http://schemas.microsoft.com/office/drawing/2014/main" id="{D2D9BE3B-5BBC-424E-97DD-78E28D63BB5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79" name="Text 1">
          <a:extLst>
            <a:ext uri="{FF2B5EF4-FFF2-40B4-BE49-F238E27FC236}">
              <a16:creationId xmlns:a16="http://schemas.microsoft.com/office/drawing/2014/main" id="{3EC8A1DE-E7E1-4542-8EB6-380DAA61F90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0" name="Text 1">
          <a:extLst>
            <a:ext uri="{FF2B5EF4-FFF2-40B4-BE49-F238E27FC236}">
              <a16:creationId xmlns:a16="http://schemas.microsoft.com/office/drawing/2014/main" id="{6B40C826-F452-450A-BB1A-5092962B537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1" name="Text 1">
          <a:extLst>
            <a:ext uri="{FF2B5EF4-FFF2-40B4-BE49-F238E27FC236}">
              <a16:creationId xmlns:a16="http://schemas.microsoft.com/office/drawing/2014/main" id="{4104E42A-6526-4847-9EB2-5EFEBD64464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2" name="Text 1">
          <a:extLst>
            <a:ext uri="{FF2B5EF4-FFF2-40B4-BE49-F238E27FC236}">
              <a16:creationId xmlns:a16="http://schemas.microsoft.com/office/drawing/2014/main" id="{60549DA9-012B-469F-B656-E13700026B7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3" name="Text 1">
          <a:extLst>
            <a:ext uri="{FF2B5EF4-FFF2-40B4-BE49-F238E27FC236}">
              <a16:creationId xmlns:a16="http://schemas.microsoft.com/office/drawing/2014/main" id="{ED55618C-B202-4760-B1D9-E523595DDDE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4" name="Text 1">
          <a:extLst>
            <a:ext uri="{FF2B5EF4-FFF2-40B4-BE49-F238E27FC236}">
              <a16:creationId xmlns:a16="http://schemas.microsoft.com/office/drawing/2014/main" id="{F56B3DB0-23B7-40DD-B676-C128D2DEADA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5" name="Text 1">
          <a:extLst>
            <a:ext uri="{FF2B5EF4-FFF2-40B4-BE49-F238E27FC236}">
              <a16:creationId xmlns:a16="http://schemas.microsoft.com/office/drawing/2014/main" id="{ED846E8A-B2CD-4A6A-B913-C70EA7A1C58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6" name="Text 1">
          <a:extLst>
            <a:ext uri="{FF2B5EF4-FFF2-40B4-BE49-F238E27FC236}">
              <a16:creationId xmlns:a16="http://schemas.microsoft.com/office/drawing/2014/main" id="{C1FD0AB5-C944-4589-82F8-91F4CF3328C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7" name="Text 1">
          <a:extLst>
            <a:ext uri="{FF2B5EF4-FFF2-40B4-BE49-F238E27FC236}">
              <a16:creationId xmlns:a16="http://schemas.microsoft.com/office/drawing/2014/main" id="{0B3D8D2D-255B-4441-84EB-FA36E3C2781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8" name="Text 1">
          <a:extLst>
            <a:ext uri="{FF2B5EF4-FFF2-40B4-BE49-F238E27FC236}">
              <a16:creationId xmlns:a16="http://schemas.microsoft.com/office/drawing/2014/main" id="{AE45F876-01F9-4517-9707-FA38525B0C0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89" name="Text 1">
          <a:extLst>
            <a:ext uri="{FF2B5EF4-FFF2-40B4-BE49-F238E27FC236}">
              <a16:creationId xmlns:a16="http://schemas.microsoft.com/office/drawing/2014/main" id="{0F823A21-3312-483B-8E78-2EB7AA4AC9F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0" name="Text 1">
          <a:extLst>
            <a:ext uri="{FF2B5EF4-FFF2-40B4-BE49-F238E27FC236}">
              <a16:creationId xmlns:a16="http://schemas.microsoft.com/office/drawing/2014/main" id="{052A4B0F-83E7-42A6-8187-6AF5B490C40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1" name="Text 1">
          <a:extLst>
            <a:ext uri="{FF2B5EF4-FFF2-40B4-BE49-F238E27FC236}">
              <a16:creationId xmlns:a16="http://schemas.microsoft.com/office/drawing/2014/main" id="{06F35910-8A8C-4DEE-98AA-F64687EA222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2" name="Text 1">
          <a:extLst>
            <a:ext uri="{FF2B5EF4-FFF2-40B4-BE49-F238E27FC236}">
              <a16:creationId xmlns:a16="http://schemas.microsoft.com/office/drawing/2014/main" id="{4B347D88-AE21-4EE5-ACDE-B21F6CBD569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3" name="Text 1">
          <a:extLst>
            <a:ext uri="{FF2B5EF4-FFF2-40B4-BE49-F238E27FC236}">
              <a16:creationId xmlns:a16="http://schemas.microsoft.com/office/drawing/2014/main" id="{82EFBD95-2CC7-498C-BBCD-3957B8340CD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4" name="Text 1">
          <a:extLst>
            <a:ext uri="{FF2B5EF4-FFF2-40B4-BE49-F238E27FC236}">
              <a16:creationId xmlns:a16="http://schemas.microsoft.com/office/drawing/2014/main" id="{0949B3C2-15C8-4978-A7DE-AE1FF84D30E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5" name="Text 1">
          <a:extLst>
            <a:ext uri="{FF2B5EF4-FFF2-40B4-BE49-F238E27FC236}">
              <a16:creationId xmlns:a16="http://schemas.microsoft.com/office/drawing/2014/main" id="{39DB4B1F-F947-484A-8B07-16CAE4F2171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6" name="Text 1">
          <a:extLst>
            <a:ext uri="{FF2B5EF4-FFF2-40B4-BE49-F238E27FC236}">
              <a16:creationId xmlns:a16="http://schemas.microsoft.com/office/drawing/2014/main" id="{EB228610-FF43-42B5-A40D-2F346812DBC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7" name="Text 1">
          <a:extLst>
            <a:ext uri="{FF2B5EF4-FFF2-40B4-BE49-F238E27FC236}">
              <a16:creationId xmlns:a16="http://schemas.microsoft.com/office/drawing/2014/main" id="{4B098AA3-1174-4F90-9CFB-ABF6ECF3F4E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8" name="Text 1">
          <a:extLst>
            <a:ext uri="{FF2B5EF4-FFF2-40B4-BE49-F238E27FC236}">
              <a16:creationId xmlns:a16="http://schemas.microsoft.com/office/drawing/2014/main" id="{1D72E580-E492-4F93-A7D0-98D527E9BFA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599" name="Text 1">
          <a:extLst>
            <a:ext uri="{FF2B5EF4-FFF2-40B4-BE49-F238E27FC236}">
              <a16:creationId xmlns:a16="http://schemas.microsoft.com/office/drawing/2014/main" id="{CE79ECC9-ACB1-43EC-B3B6-4B38D5CDCF21}"/>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0" name="Text 1">
          <a:extLst>
            <a:ext uri="{FF2B5EF4-FFF2-40B4-BE49-F238E27FC236}">
              <a16:creationId xmlns:a16="http://schemas.microsoft.com/office/drawing/2014/main" id="{E71D4F80-47C1-4E1D-AB9E-D6F0F22BAAC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1" name="Text 1">
          <a:extLst>
            <a:ext uri="{FF2B5EF4-FFF2-40B4-BE49-F238E27FC236}">
              <a16:creationId xmlns:a16="http://schemas.microsoft.com/office/drawing/2014/main" id="{F6F535A5-A4B4-4835-B25E-18103A2FF58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2" name="Text 1">
          <a:extLst>
            <a:ext uri="{FF2B5EF4-FFF2-40B4-BE49-F238E27FC236}">
              <a16:creationId xmlns:a16="http://schemas.microsoft.com/office/drawing/2014/main" id="{C17F7E24-4AB3-4F26-8600-4A35BD4BFFB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3" name="Text 1">
          <a:extLst>
            <a:ext uri="{FF2B5EF4-FFF2-40B4-BE49-F238E27FC236}">
              <a16:creationId xmlns:a16="http://schemas.microsoft.com/office/drawing/2014/main" id="{089C136C-DD12-43E5-860A-52BC6F6CB2E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4" name="Text 1">
          <a:extLst>
            <a:ext uri="{FF2B5EF4-FFF2-40B4-BE49-F238E27FC236}">
              <a16:creationId xmlns:a16="http://schemas.microsoft.com/office/drawing/2014/main" id="{02145C27-EC9D-4C50-892C-9DC6271120E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5" name="Text 1">
          <a:extLst>
            <a:ext uri="{FF2B5EF4-FFF2-40B4-BE49-F238E27FC236}">
              <a16:creationId xmlns:a16="http://schemas.microsoft.com/office/drawing/2014/main" id="{46BF26B8-51B8-49B2-9134-1D7939D491A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6" name="Text 1">
          <a:extLst>
            <a:ext uri="{FF2B5EF4-FFF2-40B4-BE49-F238E27FC236}">
              <a16:creationId xmlns:a16="http://schemas.microsoft.com/office/drawing/2014/main" id="{446AA0DF-7840-43E3-9316-61FD15FE6E3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7" name="Text 1">
          <a:extLst>
            <a:ext uri="{FF2B5EF4-FFF2-40B4-BE49-F238E27FC236}">
              <a16:creationId xmlns:a16="http://schemas.microsoft.com/office/drawing/2014/main" id="{5FA762F2-F707-4943-9395-B31012277F1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8" name="Text 1">
          <a:extLst>
            <a:ext uri="{FF2B5EF4-FFF2-40B4-BE49-F238E27FC236}">
              <a16:creationId xmlns:a16="http://schemas.microsoft.com/office/drawing/2014/main" id="{204E2309-58A7-4DB3-BB73-43A647AF3D3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09" name="Text 1">
          <a:extLst>
            <a:ext uri="{FF2B5EF4-FFF2-40B4-BE49-F238E27FC236}">
              <a16:creationId xmlns:a16="http://schemas.microsoft.com/office/drawing/2014/main" id="{873E0A2B-F01E-47A2-BDC6-5738A5F4451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0" name="Text 1">
          <a:extLst>
            <a:ext uri="{FF2B5EF4-FFF2-40B4-BE49-F238E27FC236}">
              <a16:creationId xmlns:a16="http://schemas.microsoft.com/office/drawing/2014/main" id="{F483BC86-066A-4663-95DA-1BA01C7A348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1" name="Text 1">
          <a:extLst>
            <a:ext uri="{FF2B5EF4-FFF2-40B4-BE49-F238E27FC236}">
              <a16:creationId xmlns:a16="http://schemas.microsoft.com/office/drawing/2014/main" id="{8DA40FE9-4AE6-4F64-B204-4F73889428A9}"/>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2" name="Text 1">
          <a:extLst>
            <a:ext uri="{FF2B5EF4-FFF2-40B4-BE49-F238E27FC236}">
              <a16:creationId xmlns:a16="http://schemas.microsoft.com/office/drawing/2014/main" id="{21F900E5-ECB8-439D-82EA-6405E991090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3" name="Text 1">
          <a:extLst>
            <a:ext uri="{FF2B5EF4-FFF2-40B4-BE49-F238E27FC236}">
              <a16:creationId xmlns:a16="http://schemas.microsoft.com/office/drawing/2014/main" id="{F2585F5B-DB41-4E65-8A88-05808D1156F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4" name="Text 1">
          <a:extLst>
            <a:ext uri="{FF2B5EF4-FFF2-40B4-BE49-F238E27FC236}">
              <a16:creationId xmlns:a16="http://schemas.microsoft.com/office/drawing/2014/main" id="{61B3B23C-3564-4F8F-94C9-FF0316B0F83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5" name="Text 1">
          <a:extLst>
            <a:ext uri="{FF2B5EF4-FFF2-40B4-BE49-F238E27FC236}">
              <a16:creationId xmlns:a16="http://schemas.microsoft.com/office/drawing/2014/main" id="{30EE2910-2483-4CC1-9E00-CC695CD95BB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6" name="Text 1">
          <a:extLst>
            <a:ext uri="{FF2B5EF4-FFF2-40B4-BE49-F238E27FC236}">
              <a16:creationId xmlns:a16="http://schemas.microsoft.com/office/drawing/2014/main" id="{74F24C24-6639-4ECA-84EA-D01DEBCF8DD1}"/>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7" name="Text 1">
          <a:extLst>
            <a:ext uri="{FF2B5EF4-FFF2-40B4-BE49-F238E27FC236}">
              <a16:creationId xmlns:a16="http://schemas.microsoft.com/office/drawing/2014/main" id="{C93E61E6-10A9-4FEF-BD05-F1630B972CA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8" name="Text 1">
          <a:extLst>
            <a:ext uri="{FF2B5EF4-FFF2-40B4-BE49-F238E27FC236}">
              <a16:creationId xmlns:a16="http://schemas.microsoft.com/office/drawing/2014/main" id="{D7FA85A9-4F96-4CD5-86C2-5A09011A581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19" name="Text 1">
          <a:extLst>
            <a:ext uri="{FF2B5EF4-FFF2-40B4-BE49-F238E27FC236}">
              <a16:creationId xmlns:a16="http://schemas.microsoft.com/office/drawing/2014/main" id="{C1ACE3A5-4946-4D3B-A87B-CB3876A0C8E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0" name="Text 1">
          <a:extLst>
            <a:ext uri="{FF2B5EF4-FFF2-40B4-BE49-F238E27FC236}">
              <a16:creationId xmlns:a16="http://schemas.microsoft.com/office/drawing/2014/main" id="{4CF7E23F-ABCF-4F5B-A46C-29656457522D}"/>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1" name="Text 1">
          <a:extLst>
            <a:ext uri="{FF2B5EF4-FFF2-40B4-BE49-F238E27FC236}">
              <a16:creationId xmlns:a16="http://schemas.microsoft.com/office/drawing/2014/main" id="{594F4381-E8E9-41E7-A293-D23796DDF40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2" name="Text 1">
          <a:extLst>
            <a:ext uri="{FF2B5EF4-FFF2-40B4-BE49-F238E27FC236}">
              <a16:creationId xmlns:a16="http://schemas.microsoft.com/office/drawing/2014/main" id="{7438FC3B-3AC5-4660-88FE-737C2E116E2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3" name="Text 1">
          <a:extLst>
            <a:ext uri="{FF2B5EF4-FFF2-40B4-BE49-F238E27FC236}">
              <a16:creationId xmlns:a16="http://schemas.microsoft.com/office/drawing/2014/main" id="{172014F1-7FFA-4024-974F-D7167AA979D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4" name="Text 1">
          <a:extLst>
            <a:ext uri="{FF2B5EF4-FFF2-40B4-BE49-F238E27FC236}">
              <a16:creationId xmlns:a16="http://schemas.microsoft.com/office/drawing/2014/main" id="{5C04211C-9C28-4E59-BF34-46DC395F05B9}"/>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5" name="Text 1">
          <a:extLst>
            <a:ext uri="{FF2B5EF4-FFF2-40B4-BE49-F238E27FC236}">
              <a16:creationId xmlns:a16="http://schemas.microsoft.com/office/drawing/2014/main" id="{7B43D825-84D6-49BF-AAE5-34D2B60E404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6" name="Text 1">
          <a:extLst>
            <a:ext uri="{FF2B5EF4-FFF2-40B4-BE49-F238E27FC236}">
              <a16:creationId xmlns:a16="http://schemas.microsoft.com/office/drawing/2014/main" id="{56B9D2BB-989E-48FF-A7FD-91CAFFC9452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7" name="Text 1">
          <a:extLst>
            <a:ext uri="{FF2B5EF4-FFF2-40B4-BE49-F238E27FC236}">
              <a16:creationId xmlns:a16="http://schemas.microsoft.com/office/drawing/2014/main" id="{35DB51EB-4B42-4621-94F0-4319251C2C3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8" name="Text 1">
          <a:extLst>
            <a:ext uri="{FF2B5EF4-FFF2-40B4-BE49-F238E27FC236}">
              <a16:creationId xmlns:a16="http://schemas.microsoft.com/office/drawing/2014/main" id="{81F17938-D170-4CF5-BCAE-ECCB2853895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29" name="Text 1">
          <a:extLst>
            <a:ext uri="{FF2B5EF4-FFF2-40B4-BE49-F238E27FC236}">
              <a16:creationId xmlns:a16="http://schemas.microsoft.com/office/drawing/2014/main" id="{FC81EB5C-BA3A-4648-B3FE-B58208A64DB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0" name="Text 1">
          <a:extLst>
            <a:ext uri="{FF2B5EF4-FFF2-40B4-BE49-F238E27FC236}">
              <a16:creationId xmlns:a16="http://schemas.microsoft.com/office/drawing/2014/main" id="{A41F315C-1E1E-40DC-B95D-C0DA2D7A19D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1" name="Text 1">
          <a:extLst>
            <a:ext uri="{FF2B5EF4-FFF2-40B4-BE49-F238E27FC236}">
              <a16:creationId xmlns:a16="http://schemas.microsoft.com/office/drawing/2014/main" id="{95FE33E2-9E5A-4E02-8F24-39B05BBD29F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2" name="Text 1">
          <a:extLst>
            <a:ext uri="{FF2B5EF4-FFF2-40B4-BE49-F238E27FC236}">
              <a16:creationId xmlns:a16="http://schemas.microsoft.com/office/drawing/2014/main" id="{E017771D-6281-45C8-B6C5-B137DB9DEF7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3" name="Text 1">
          <a:extLst>
            <a:ext uri="{FF2B5EF4-FFF2-40B4-BE49-F238E27FC236}">
              <a16:creationId xmlns:a16="http://schemas.microsoft.com/office/drawing/2014/main" id="{ADF0A97D-7A9D-4D76-8882-9561AC60A5A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4" name="Text 1">
          <a:extLst>
            <a:ext uri="{FF2B5EF4-FFF2-40B4-BE49-F238E27FC236}">
              <a16:creationId xmlns:a16="http://schemas.microsoft.com/office/drawing/2014/main" id="{C3502519-8F58-4EAC-BE7A-CEAB159ADCA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5" name="Text 1">
          <a:extLst>
            <a:ext uri="{FF2B5EF4-FFF2-40B4-BE49-F238E27FC236}">
              <a16:creationId xmlns:a16="http://schemas.microsoft.com/office/drawing/2014/main" id="{3A76C4F4-2F4E-405B-BFA1-D8E1C79807F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6" name="Text 1">
          <a:extLst>
            <a:ext uri="{FF2B5EF4-FFF2-40B4-BE49-F238E27FC236}">
              <a16:creationId xmlns:a16="http://schemas.microsoft.com/office/drawing/2014/main" id="{43CEF000-E3DB-4491-B716-B8067338023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7" name="Text 1">
          <a:extLst>
            <a:ext uri="{FF2B5EF4-FFF2-40B4-BE49-F238E27FC236}">
              <a16:creationId xmlns:a16="http://schemas.microsoft.com/office/drawing/2014/main" id="{7479CFD4-A45E-4B3E-894E-4D3F3F4DEEB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8" name="Text 1">
          <a:extLst>
            <a:ext uri="{FF2B5EF4-FFF2-40B4-BE49-F238E27FC236}">
              <a16:creationId xmlns:a16="http://schemas.microsoft.com/office/drawing/2014/main" id="{16A4CE6E-63FB-4FE3-B7D5-BC8D211686E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39" name="Text 1">
          <a:extLst>
            <a:ext uri="{FF2B5EF4-FFF2-40B4-BE49-F238E27FC236}">
              <a16:creationId xmlns:a16="http://schemas.microsoft.com/office/drawing/2014/main" id="{3D54D622-B258-482F-BCE0-DC6278ABF3A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0" name="Text 1">
          <a:extLst>
            <a:ext uri="{FF2B5EF4-FFF2-40B4-BE49-F238E27FC236}">
              <a16:creationId xmlns:a16="http://schemas.microsoft.com/office/drawing/2014/main" id="{4111E2D0-0335-49CC-8165-6BE1CAA94889}"/>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1" name="Text 1">
          <a:extLst>
            <a:ext uri="{FF2B5EF4-FFF2-40B4-BE49-F238E27FC236}">
              <a16:creationId xmlns:a16="http://schemas.microsoft.com/office/drawing/2014/main" id="{125298C3-EDAB-4D59-B776-469AC8BF8DF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2" name="Text 1">
          <a:extLst>
            <a:ext uri="{FF2B5EF4-FFF2-40B4-BE49-F238E27FC236}">
              <a16:creationId xmlns:a16="http://schemas.microsoft.com/office/drawing/2014/main" id="{339E1908-C8D5-45C1-8875-E04A1DF0731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3" name="Text 1">
          <a:extLst>
            <a:ext uri="{FF2B5EF4-FFF2-40B4-BE49-F238E27FC236}">
              <a16:creationId xmlns:a16="http://schemas.microsoft.com/office/drawing/2014/main" id="{4161E88D-5349-44B6-906F-1F6250ECC7A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4" name="Text 1">
          <a:extLst>
            <a:ext uri="{FF2B5EF4-FFF2-40B4-BE49-F238E27FC236}">
              <a16:creationId xmlns:a16="http://schemas.microsoft.com/office/drawing/2014/main" id="{454CBF5E-88A4-46E9-97B6-8A3DFBB1F54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5" name="Text 1">
          <a:extLst>
            <a:ext uri="{FF2B5EF4-FFF2-40B4-BE49-F238E27FC236}">
              <a16:creationId xmlns:a16="http://schemas.microsoft.com/office/drawing/2014/main" id="{E8751A48-4CE1-4E11-871C-426D07D56C9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6" name="Text 1">
          <a:extLst>
            <a:ext uri="{FF2B5EF4-FFF2-40B4-BE49-F238E27FC236}">
              <a16:creationId xmlns:a16="http://schemas.microsoft.com/office/drawing/2014/main" id="{4FB5A030-C7A4-4EF7-B844-771D50B23C4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7" name="Text 1">
          <a:extLst>
            <a:ext uri="{FF2B5EF4-FFF2-40B4-BE49-F238E27FC236}">
              <a16:creationId xmlns:a16="http://schemas.microsoft.com/office/drawing/2014/main" id="{E9746709-7AC0-4C06-A986-1B1F6042234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8" name="Text 1">
          <a:extLst>
            <a:ext uri="{FF2B5EF4-FFF2-40B4-BE49-F238E27FC236}">
              <a16:creationId xmlns:a16="http://schemas.microsoft.com/office/drawing/2014/main" id="{60F5632A-DEFA-4EB0-9242-44C3DB92D48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49" name="Text 1">
          <a:extLst>
            <a:ext uri="{FF2B5EF4-FFF2-40B4-BE49-F238E27FC236}">
              <a16:creationId xmlns:a16="http://schemas.microsoft.com/office/drawing/2014/main" id="{B1316168-1FCE-4755-94B5-6D61E08BE9F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0" name="Text 1">
          <a:extLst>
            <a:ext uri="{FF2B5EF4-FFF2-40B4-BE49-F238E27FC236}">
              <a16:creationId xmlns:a16="http://schemas.microsoft.com/office/drawing/2014/main" id="{1D3FE59B-ABEA-4DD3-A739-EAA35E3EF1E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1" name="Text 1">
          <a:extLst>
            <a:ext uri="{FF2B5EF4-FFF2-40B4-BE49-F238E27FC236}">
              <a16:creationId xmlns:a16="http://schemas.microsoft.com/office/drawing/2014/main" id="{B2BC3B01-BF03-43B5-B001-2EA5FC113FA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2" name="Text 1">
          <a:extLst>
            <a:ext uri="{FF2B5EF4-FFF2-40B4-BE49-F238E27FC236}">
              <a16:creationId xmlns:a16="http://schemas.microsoft.com/office/drawing/2014/main" id="{E9717E6B-64E3-48E5-BC75-B121CFE2D01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3" name="Text 1">
          <a:extLst>
            <a:ext uri="{FF2B5EF4-FFF2-40B4-BE49-F238E27FC236}">
              <a16:creationId xmlns:a16="http://schemas.microsoft.com/office/drawing/2014/main" id="{C6FE1D2A-3D65-45C2-A16C-A4C6AE5C199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4" name="Text 1">
          <a:extLst>
            <a:ext uri="{FF2B5EF4-FFF2-40B4-BE49-F238E27FC236}">
              <a16:creationId xmlns:a16="http://schemas.microsoft.com/office/drawing/2014/main" id="{F829EA09-E584-42BE-BCF4-617EE93B1C4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5" name="Text 1">
          <a:extLst>
            <a:ext uri="{FF2B5EF4-FFF2-40B4-BE49-F238E27FC236}">
              <a16:creationId xmlns:a16="http://schemas.microsoft.com/office/drawing/2014/main" id="{EDFFA3DB-720C-46EE-B4D8-F2E1C51C165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6" name="Text 1">
          <a:extLst>
            <a:ext uri="{FF2B5EF4-FFF2-40B4-BE49-F238E27FC236}">
              <a16:creationId xmlns:a16="http://schemas.microsoft.com/office/drawing/2014/main" id="{20667AF9-7230-4E4B-BDD3-C9F64D27D40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7" name="Text 1">
          <a:extLst>
            <a:ext uri="{FF2B5EF4-FFF2-40B4-BE49-F238E27FC236}">
              <a16:creationId xmlns:a16="http://schemas.microsoft.com/office/drawing/2014/main" id="{E27CA1BC-2ABE-4310-B76C-838A07BBD72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8" name="Text 1">
          <a:extLst>
            <a:ext uri="{FF2B5EF4-FFF2-40B4-BE49-F238E27FC236}">
              <a16:creationId xmlns:a16="http://schemas.microsoft.com/office/drawing/2014/main" id="{CDFBE627-F48F-49AA-994C-8B20A6D9A57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59" name="Text 1">
          <a:extLst>
            <a:ext uri="{FF2B5EF4-FFF2-40B4-BE49-F238E27FC236}">
              <a16:creationId xmlns:a16="http://schemas.microsoft.com/office/drawing/2014/main" id="{8B7260C0-A1DC-4DE9-9D1C-21DE92C71EA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0" name="Text 1">
          <a:extLst>
            <a:ext uri="{FF2B5EF4-FFF2-40B4-BE49-F238E27FC236}">
              <a16:creationId xmlns:a16="http://schemas.microsoft.com/office/drawing/2014/main" id="{C2B83213-F267-4A11-A577-915C1A5BE59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1" name="Text 1">
          <a:extLst>
            <a:ext uri="{FF2B5EF4-FFF2-40B4-BE49-F238E27FC236}">
              <a16:creationId xmlns:a16="http://schemas.microsoft.com/office/drawing/2014/main" id="{B1C52656-C0E8-4729-906E-E5B80489117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2" name="Text 1">
          <a:extLst>
            <a:ext uri="{FF2B5EF4-FFF2-40B4-BE49-F238E27FC236}">
              <a16:creationId xmlns:a16="http://schemas.microsoft.com/office/drawing/2014/main" id="{F6EA98FF-7304-4744-9FF7-EDF4663C815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3" name="Text 1">
          <a:extLst>
            <a:ext uri="{FF2B5EF4-FFF2-40B4-BE49-F238E27FC236}">
              <a16:creationId xmlns:a16="http://schemas.microsoft.com/office/drawing/2014/main" id="{0D8D516F-A98D-49A5-AF99-0A0B81CEFF9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4" name="Text 1">
          <a:extLst>
            <a:ext uri="{FF2B5EF4-FFF2-40B4-BE49-F238E27FC236}">
              <a16:creationId xmlns:a16="http://schemas.microsoft.com/office/drawing/2014/main" id="{F37F9511-505B-4DBE-88D4-E60EA3B52A5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5" name="Text 1">
          <a:extLst>
            <a:ext uri="{FF2B5EF4-FFF2-40B4-BE49-F238E27FC236}">
              <a16:creationId xmlns:a16="http://schemas.microsoft.com/office/drawing/2014/main" id="{56634562-58B6-4689-96C7-D1EF300FAFF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6" name="Text 1">
          <a:extLst>
            <a:ext uri="{FF2B5EF4-FFF2-40B4-BE49-F238E27FC236}">
              <a16:creationId xmlns:a16="http://schemas.microsoft.com/office/drawing/2014/main" id="{5CC20E54-5715-48A8-B1A4-367D4D465F4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7" name="Text 1">
          <a:extLst>
            <a:ext uri="{FF2B5EF4-FFF2-40B4-BE49-F238E27FC236}">
              <a16:creationId xmlns:a16="http://schemas.microsoft.com/office/drawing/2014/main" id="{E02084E8-084A-4C21-A25E-68AD0CC5868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8" name="Text 1">
          <a:extLst>
            <a:ext uri="{FF2B5EF4-FFF2-40B4-BE49-F238E27FC236}">
              <a16:creationId xmlns:a16="http://schemas.microsoft.com/office/drawing/2014/main" id="{99884F54-BF0B-4632-8A0D-3FB52B4C3B21}"/>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69" name="Text 1">
          <a:extLst>
            <a:ext uri="{FF2B5EF4-FFF2-40B4-BE49-F238E27FC236}">
              <a16:creationId xmlns:a16="http://schemas.microsoft.com/office/drawing/2014/main" id="{DA387EA3-8396-4D44-87D9-2E3511EF729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0" name="Text 1">
          <a:extLst>
            <a:ext uri="{FF2B5EF4-FFF2-40B4-BE49-F238E27FC236}">
              <a16:creationId xmlns:a16="http://schemas.microsoft.com/office/drawing/2014/main" id="{708BB844-ADDC-4908-9509-C6CA58F1542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1" name="Text 1">
          <a:extLst>
            <a:ext uri="{FF2B5EF4-FFF2-40B4-BE49-F238E27FC236}">
              <a16:creationId xmlns:a16="http://schemas.microsoft.com/office/drawing/2014/main" id="{AAFDA8DA-037C-4E0A-820A-3219A1E005C1}"/>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2" name="Text 1">
          <a:extLst>
            <a:ext uri="{FF2B5EF4-FFF2-40B4-BE49-F238E27FC236}">
              <a16:creationId xmlns:a16="http://schemas.microsoft.com/office/drawing/2014/main" id="{CF26B372-4C27-40D9-9B91-688085EAC23D}"/>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3" name="Text 1">
          <a:extLst>
            <a:ext uri="{FF2B5EF4-FFF2-40B4-BE49-F238E27FC236}">
              <a16:creationId xmlns:a16="http://schemas.microsoft.com/office/drawing/2014/main" id="{EE9397A8-B58E-46F1-B2F5-7E1CCD59311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4" name="Text 1">
          <a:extLst>
            <a:ext uri="{FF2B5EF4-FFF2-40B4-BE49-F238E27FC236}">
              <a16:creationId xmlns:a16="http://schemas.microsoft.com/office/drawing/2014/main" id="{43A428CF-C4C1-4B70-BF19-2DBBDC10C92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5" name="Text 1">
          <a:extLst>
            <a:ext uri="{FF2B5EF4-FFF2-40B4-BE49-F238E27FC236}">
              <a16:creationId xmlns:a16="http://schemas.microsoft.com/office/drawing/2014/main" id="{7E492E20-4A53-4462-B94C-DDA9F1F473E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6" name="Text 1">
          <a:extLst>
            <a:ext uri="{FF2B5EF4-FFF2-40B4-BE49-F238E27FC236}">
              <a16:creationId xmlns:a16="http://schemas.microsoft.com/office/drawing/2014/main" id="{407D3998-D0E6-4EAB-8641-24A9CA44FBC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7" name="Text 1">
          <a:extLst>
            <a:ext uri="{FF2B5EF4-FFF2-40B4-BE49-F238E27FC236}">
              <a16:creationId xmlns:a16="http://schemas.microsoft.com/office/drawing/2014/main" id="{84BF27EF-A18D-42A0-ABCF-A4E6C4A272A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8" name="Text 1">
          <a:extLst>
            <a:ext uri="{FF2B5EF4-FFF2-40B4-BE49-F238E27FC236}">
              <a16:creationId xmlns:a16="http://schemas.microsoft.com/office/drawing/2014/main" id="{133C15BF-94B1-410B-8CF0-DFBA18578DA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79" name="Text 1">
          <a:extLst>
            <a:ext uri="{FF2B5EF4-FFF2-40B4-BE49-F238E27FC236}">
              <a16:creationId xmlns:a16="http://schemas.microsoft.com/office/drawing/2014/main" id="{4914F0F2-C1DB-4125-BA93-CCB4853CC9C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0" name="Text 1">
          <a:extLst>
            <a:ext uri="{FF2B5EF4-FFF2-40B4-BE49-F238E27FC236}">
              <a16:creationId xmlns:a16="http://schemas.microsoft.com/office/drawing/2014/main" id="{F4BBAAF4-7525-43C8-9525-9107EA7953E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1" name="Text 1">
          <a:extLst>
            <a:ext uri="{FF2B5EF4-FFF2-40B4-BE49-F238E27FC236}">
              <a16:creationId xmlns:a16="http://schemas.microsoft.com/office/drawing/2014/main" id="{8C084E4B-0806-4CAF-BD23-3141899D44F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2" name="Text 1">
          <a:extLst>
            <a:ext uri="{FF2B5EF4-FFF2-40B4-BE49-F238E27FC236}">
              <a16:creationId xmlns:a16="http://schemas.microsoft.com/office/drawing/2014/main" id="{E0ED750B-71BA-4368-B91B-DB6480EF5151}"/>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3" name="Text 1">
          <a:extLst>
            <a:ext uri="{FF2B5EF4-FFF2-40B4-BE49-F238E27FC236}">
              <a16:creationId xmlns:a16="http://schemas.microsoft.com/office/drawing/2014/main" id="{5C17E1EC-D359-4282-8020-70B1BF783EB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4" name="Text 1">
          <a:extLst>
            <a:ext uri="{FF2B5EF4-FFF2-40B4-BE49-F238E27FC236}">
              <a16:creationId xmlns:a16="http://schemas.microsoft.com/office/drawing/2014/main" id="{9BF1485E-6281-44AA-BCCB-914D6E24AEA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5" name="Text 1">
          <a:extLst>
            <a:ext uri="{FF2B5EF4-FFF2-40B4-BE49-F238E27FC236}">
              <a16:creationId xmlns:a16="http://schemas.microsoft.com/office/drawing/2014/main" id="{FF152FC4-8C24-4393-86D6-64099592D5B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6" name="Text 1">
          <a:extLst>
            <a:ext uri="{FF2B5EF4-FFF2-40B4-BE49-F238E27FC236}">
              <a16:creationId xmlns:a16="http://schemas.microsoft.com/office/drawing/2014/main" id="{9E754994-491C-43DE-BE78-5AC3840AF2C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7" name="Text 1">
          <a:extLst>
            <a:ext uri="{FF2B5EF4-FFF2-40B4-BE49-F238E27FC236}">
              <a16:creationId xmlns:a16="http://schemas.microsoft.com/office/drawing/2014/main" id="{ED256777-0209-4A68-B909-B36F55F6746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8" name="Text 1">
          <a:extLst>
            <a:ext uri="{FF2B5EF4-FFF2-40B4-BE49-F238E27FC236}">
              <a16:creationId xmlns:a16="http://schemas.microsoft.com/office/drawing/2014/main" id="{65AFB91E-2C9B-4B4E-9BEB-029638A9BE3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89" name="Text 1">
          <a:extLst>
            <a:ext uri="{FF2B5EF4-FFF2-40B4-BE49-F238E27FC236}">
              <a16:creationId xmlns:a16="http://schemas.microsoft.com/office/drawing/2014/main" id="{51A6A9C0-6BF1-4540-B223-0B75CAD64D1D}"/>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0" name="Text 1">
          <a:extLst>
            <a:ext uri="{FF2B5EF4-FFF2-40B4-BE49-F238E27FC236}">
              <a16:creationId xmlns:a16="http://schemas.microsoft.com/office/drawing/2014/main" id="{BC46D8DC-1376-48E7-9F88-C865A517961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1" name="Text 1">
          <a:extLst>
            <a:ext uri="{FF2B5EF4-FFF2-40B4-BE49-F238E27FC236}">
              <a16:creationId xmlns:a16="http://schemas.microsoft.com/office/drawing/2014/main" id="{6AFE144B-30FA-4D1B-BFC1-905A704D067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2" name="Text 1">
          <a:extLst>
            <a:ext uri="{FF2B5EF4-FFF2-40B4-BE49-F238E27FC236}">
              <a16:creationId xmlns:a16="http://schemas.microsoft.com/office/drawing/2014/main" id="{BB135503-8678-42CA-BE5B-5050CBD3FF0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3" name="Text 1">
          <a:extLst>
            <a:ext uri="{FF2B5EF4-FFF2-40B4-BE49-F238E27FC236}">
              <a16:creationId xmlns:a16="http://schemas.microsoft.com/office/drawing/2014/main" id="{C6E84D36-F3F8-4DCE-9688-FDB799A35B4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4" name="Text 1">
          <a:extLst>
            <a:ext uri="{FF2B5EF4-FFF2-40B4-BE49-F238E27FC236}">
              <a16:creationId xmlns:a16="http://schemas.microsoft.com/office/drawing/2014/main" id="{65F4D5E8-CD26-4AF7-92C6-5BA8ABB4317D}"/>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5" name="Text 1">
          <a:extLst>
            <a:ext uri="{FF2B5EF4-FFF2-40B4-BE49-F238E27FC236}">
              <a16:creationId xmlns:a16="http://schemas.microsoft.com/office/drawing/2014/main" id="{11B8E055-E9E0-495F-953A-5DE8796D9FA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6" name="Text 1">
          <a:extLst>
            <a:ext uri="{FF2B5EF4-FFF2-40B4-BE49-F238E27FC236}">
              <a16:creationId xmlns:a16="http://schemas.microsoft.com/office/drawing/2014/main" id="{F7F5C25D-DEC6-469B-B58F-AA035BE2BA1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7" name="Text 1">
          <a:extLst>
            <a:ext uri="{FF2B5EF4-FFF2-40B4-BE49-F238E27FC236}">
              <a16:creationId xmlns:a16="http://schemas.microsoft.com/office/drawing/2014/main" id="{D4A1CAA8-7C55-45B1-9D84-7C49F7C05DB9}"/>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8" name="Text 1">
          <a:extLst>
            <a:ext uri="{FF2B5EF4-FFF2-40B4-BE49-F238E27FC236}">
              <a16:creationId xmlns:a16="http://schemas.microsoft.com/office/drawing/2014/main" id="{5B56C020-5F7E-41A7-8708-85AAC3CF080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699" name="Text 1">
          <a:extLst>
            <a:ext uri="{FF2B5EF4-FFF2-40B4-BE49-F238E27FC236}">
              <a16:creationId xmlns:a16="http://schemas.microsoft.com/office/drawing/2014/main" id="{E5C76077-7AA1-4EB6-AC07-B523E898E50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0" name="Text 1">
          <a:extLst>
            <a:ext uri="{FF2B5EF4-FFF2-40B4-BE49-F238E27FC236}">
              <a16:creationId xmlns:a16="http://schemas.microsoft.com/office/drawing/2014/main" id="{032AE18A-0C72-4602-AEE4-C9DD4CC893D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1" name="Text 1">
          <a:extLst>
            <a:ext uri="{FF2B5EF4-FFF2-40B4-BE49-F238E27FC236}">
              <a16:creationId xmlns:a16="http://schemas.microsoft.com/office/drawing/2014/main" id="{1C8E96BF-DF22-4F02-8F1B-76FA1DA00DA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2" name="Text 1">
          <a:extLst>
            <a:ext uri="{FF2B5EF4-FFF2-40B4-BE49-F238E27FC236}">
              <a16:creationId xmlns:a16="http://schemas.microsoft.com/office/drawing/2014/main" id="{F7D95D7D-A3FE-41BD-A9F9-DD286212C77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3" name="Text 1">
          <a:extLst>
            <a:ext uri="{FF2B5EF4-FFF2-40B4-BE49-F238E27FC236}">
              <a16:creationId xmlns:a16="http://schemas.microsoft.com/office/drawing/2014/main" id="{C0F0098E-9F68-4094-B098-0EA31DD1F6C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4" name="Text 1">
          <a:extLst>
            <a:ext uri="{FF2B5EF4-FFF2-40B4-BE49-F238E27FC236}">
              <a16:creationId xmlns:a16="http://schemas.microsoft.com/office/drawing/2014/main" id="{5FEE9AD7-4626-4828-8212-4AB8E1B7A47D}"/>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5" name="Text 1">
          <a:extLst>
            <a:ext uri="{FF2B5EF4-FFF2-40B4-BE49-F238E27FC236}">
              <a16:creationId xmlns:a16="http://schemas.microsoft.com/office/drawing/2014/main" id="{67AD841E-419E-40CC-9F1B-90BB2870728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6" name="Text 1">
          <a:extLst>
            <a:ext uri="{FF2B5EF4-FFF2-40B4-BE49-F238E27FC236}">
              <a16:creationId xmlns:a16="http://schemas.microsoft.com/office/drawing/2014/main" id="{A930B01D-AA26-4FBA-9A7E-6F93417BEB5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7" name="Text 1">
          <a:extLst>
            <a:ext uri="{FF2B5EF4-FFF2-40B4-BE49-F238E27FC236}">
              <a16:creationId xmlns:a16="http://schemas.microsoft.com/office/drawing/2014/main" id="{B378D1F2-0E3F-474F-A6E2-FA3FA1CB614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8" name="Text 1">
          <a:extLst>
            <a:ext uri="{FF2B5EF4-FFF2-40B4-BE49-F238E27FC236}">
              <a16:creationId xmlns:a16="http://schemas.microsoft.com/office/drawing/2014/main" id="{13196DCE-B026-4B16-92C5-8608A2542B5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09" name="Text 1">
          <a:extLst>
            <a:ext uri="{FF2B5EF4-FFF2-40B4-BE49-F238E27FC236}">
              <a16:creationId xmlns:a16="http://schemas.microsoft.com/office/drawing/2014/main" id="{98102640-31EF-49E2-B06F-6E0E04CCC99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0" name="Text 1">
          <a:extLst>
            <a:ext uri="{FF2B5EF4-FFF2-40B4-BE49-F238E27FC236}">
              <a16:creationId xmlns:a16="http://schemas.microsoft.com/office/drawing/2014/main" id="{A46B99A3-51EB-4E54-BA80-15B7F94D8D5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1" name="Text 1">
          <a:extLst>
            <a:ext uri="{FF2B5EF4-FFF2-40B4-BE49-F238E27FC236}">
              <a16:creationId xmlns:a16="http://schemas.microsoft.com/office/drawing/2014/main" id="{7F5CB5B5-E628-4395-B887-50F3417B247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2" name="Text 1">
          <a:extLst>
            <a:ext uri="{FF2B5EF4-FFF2-40B4-BE49-F238E27FC236}">
              <a16:creationId xmlns:a16="http://schemas.microsoft.com/office/drawing/2014/main" id="{68F99C4F-6ABF-4ECD-A719-AC4A21B621E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3" name="Text 1">
          <a:extLst>
            <a:ext uri="{FF2B5EF4-FFF2-40B4-BE49-F238E27FC236}">
              <a16:creationId xmlns:a16="http://schemas.microsoft.com/office/drawing/2014/main" id="{0C32ACF9-0C3D-4593-A64B-387D58176F8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4" name="Text 1">
          <a:extLst>
            <a:ext uri="{FF2B5EF4-FFF2-40B4-BE49-F238E27FC236}">
              <a16:creationId xmlns:a16="http://schemas.microsoft.com/office/drawing/2014/main" id="{08273F82-754B-4E13-8098-E98236AA58F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5" name="Text 1">
          <a:extLst>
            <a:ext uri="{FF2B5EF4-FFF2-40B4-BE49-F238E27FC236}">
              <a16:creationId xmlns:a16="http://schemas.microsoft.com/office/drawing/2014/main" id="{379CA423-796E-4E00-81C9-E86948A82BB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6" name="Text 1">
          <a:extLst>
            <a:ext uri="{FF2B5EF4-FFF2-40B4-BE49-F238E27FC236}">
              <a16:creationId xmlns:a16="http://schemas.microsoft.com/office/drawing/2014/main" id="{2CFDFD94-69A4-4C5E-929C-89AB683FFE5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7" name="Text 1">
          <a:extLst>
            <a:ext uri="{FF2B5EF4-FFF2-40B4-BE49-F238E27FC236}">
              <a16:creationId xmlns:a16="http://schemas.microsoft.com/office/drawing/2014/main" id="{430A1DE7-4A6F-4E51-8308-B791A9E9EA7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8" name="Text 1">
          <a:extLst>
            <a:ext uri="{FF2B5EF4-FFF2-40B4-BE49-F238E27FC236}">
              <a16:creationId xmlns:a16="http://schemas.microsoft.com/office/drawing/2014/main" id="{E3CEACD9-E821-4368-8AC8-B357C96A245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19" name="Text 1">
          <a:extLst>
            <a:ext uri="{FF2B5EF4-FFF2-40B4-BE49-F238E27FC236}">
              <a16:creationId xmlns:a16="http://schemas.microsoft.com/office/drawing/2014/main" id="{83D08A0B-46EC-4023-BC29-14A8232B6F8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0" name="Text 1">
          <a:extLst>
            <a:ext uri="{FF2B5EF4-FFF2-40B4-BE49-F238E27FC236}">
              <a16:creationId xmlns:a16="http://schemas.microsoft.com/office/drawing/2014/main" id="{13BA00A5-5DE8-4C2F-9C11-9EABCC00E5E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1" name="Text 1">
          <a:extLst>
            <a:ext uri="{FF2B5EF4-FFF2-40B4-BE49-F238E27FC236}">
              <a16:creationId xmlns:a16="http://schemas.microsoft.com/office/drawing/2014/main" id="{459EEF30-85AE-4777-8C88-5E895D4BE2A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2" name="Text 1">
          <a:extLst>
            <a:ext uri="{FF2B5EF4-FFF2-40B4-BE49-F238E27FC236}">
              <a16:creationId xmlns:a16="http://schemas.microsoft.com/office/drawing/2014/main" id="{428D06C7-5510-46D1-9DF0-1550C0E44DB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3" name="Text 1">
          <a:extLst>
            <a:ext uri="{FF2B5EF4-FFF2-40B4-BE49-F238E27FC236}">
              <a16:creationId xmlns:a16="http://schemas.microsoft.com/office/drawing/2014/main" id="{BA541E35-27EC-4387-B3AF-B76C57A2783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4" name="Text 1">
          <a:extLst>
            <a:ext uri="{FF2B5EF4-FFF2-40B4-BE49-F238E27FC236}">
              <a16:creationId xmlns:a16="http://schemas.microsoft.com/office/drawing/2014/main" id="{A69C506D-6B8B-4A13-9E34-FFAA63FD248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5" name="Text 1">
          <a:extLst>
            <a:ext uri="{FF2B5EF4-FFF2-40B4-BE49-F238E27FC236}">
              <a16:creationId xmlns:a16="http://schemas.microsoft.com/office/drawing/2014/main" id="{CA70E83B-44A5-48F0-86E3-AA1CC5BE177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6" name="Text 1">
          <a:extLst>
            <a:ext uri="{FF2B5EF4-FFF2-40B4-BE49-F238E27FC236}">
              <a16:creationId xmlns:a16="http://schemas.microsoft.com/office/drawing/2014/main" id="{2D94CA90-2E23-46EE-8748-BBF76C07F58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7" name="Text 1">
          <a:extLst>
            <a:ext uri="{FF2B5EF4-FFF2-40B4-BE49-F238E27FC236}">
              <a16:creationId xmlns:a16="http://schemas.microsoft.com/office/drawing/2014/main" id="{08837E9F-891B-4872-94F5-04DD7C22C71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8" name="Text 1">
          <a:extLst>
            <a:ext uri="{FF2B5EF4-FFF2-40B4-BE49-F238E27FC236}">
              <a16:creationId xmlns:a16="http://schemas.microsoft.com/office/drawing/2014/main" id="{BFF16905-243E-40DA-849F-3295047E2DB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29" name="Text 1">
          <a:extLst>
            <a:ext uri="{FF2B5EF4-FFF2-40B4-BE49-F238E27FC236}">
              <a16:creationId xmlns:a16="http://schemas.microsoft.com/office/drawing/2014/main" id="{B6958AFB-C8E9-4297-9CE1-1600E3CDDF2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0" name="Text 1">
          <a:extLst>
            <a:ext uri="{FF2B5EF4-FFF2-40B4-BE49-F238E27FC236}">
              <a16:creationId xmlns:a16="http://schemas.microsoft.com/office/drawing/2014/main" id="{55693A0A-BCCE-40BF-A3B3-07AEC78308C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1" name="Text 1">
          <a:extLst>
            <a:ext uri="{FF2B5EF4-FFF2-40B4-BE49-F238E27FC236}">
              <a16:creationId xmlns:a16="http://schemas.microsoft.com/office/drawing/2014/main" id="{4743C16B-9807-41A0-8B9E-711D609B4A4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2" name="Text 1">
          <a:extLst>
            <a:ext uri="{FF2B5EF4-FFF2-40B4-BE49-F238E27FC236}">
              <a16:creationId xmlns:a16="http://schemas.microsoft.com/office/drawing/2014/main" id="{7D567876-6C18-4DE5-B0A4-86DE030D81C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3" name="Text 1">
          <a:extLst>
            <a:ext uri="{FF2B5EF4-FFF2-40B4-BE49-F238E27FC236}">
              <a16:creationId xmlns:a16="http://schemas.microsoft.com/office/drawing/2014/main" id="{552970C6-C6DF-4B8C-9C06-09AF601527C1}"/>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4" name="Text 1">
          <a:extLst>
            <a:ext uri="{FF2B5EF4-FFF2-40B4-BE49-F238E27FC236}">
              <a16:creationId xmlns:a16="http://schemas.microsoft.com/office/drawing/2014/main" id="{8FD7B961-47DF-4335-8D49-D5357FBC644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5" name="Text 1">
          <a:extLst>
            <a:ext uri="{FF2B5EF4-FFF2-40B4-BE49-F238E27FC236}">
              <a16:creationId xmlns:a16="http://schemas.microsoft.com/office/drawing/2014/main" id="{90D43CD2-56CF-4717-81C8-A766CAD386A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6" name="Text 1">
          <a:extLst>
            <a:ext uri="{FF2B5EF4-FFF2-40B4-BE49-F238E27FC236}">
              <a16:creationId xmlns:a16="http://schemas.microsoft.com/office/drawing/2014/main" id="{CF97F50C-54CB-4F5B-A1E7-69E4A8A4A54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7" name="Text 1">
          <a:extLst>
            <a:ext uri="{FF2B5EF4-FFF2-40B4-BE49-F238E27FC236}">
              <a16:creationId xmlns:a16="http://schemas.microsoft.com/office/drawing/2014/main" id="{5A75ABAB-4998-4221-8676-AE13DD76C9A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8" name="Text 1">
          <a:extLst>
            <a:ext uri="{FF2B5EF4-FFF2-40B4-BE49-F238E27FC236}">
              <a16:creationId xmlns:a16="http://schemas.microsoft.com/office/drawing/2014/main" id="{C7002C52-A414-462E-86AD-3F4858A717FA}"/>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39" name="Text 1">
          <a:extLst>
            <a:ext uri="{FF2B5EF4-FFF2-40B4-BE49-F238E27FC236}">
              <a16:creationId xmlns:a16="http://schemas.microsoft.com/office/drawing/2014/main" id="{1C076B91-067B-48D6-9150-30FCA18CBD3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0" name="Text 1">
          <a:extLst>
            <a:ext uri="{FF2B5EF4-FFF2-40B4-BE49-F238E27FC236}">
              <a16:creationId xmlns:a16="http://schemas.microsoft.com/office/drawing/2014/main" id="{BBC71299-B000-4769-B29E-C1CDA4255DFD}"/>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1" name="Text 1">
          <a:extLst>
            <a:ext uri="{FF2B5EF4-FFF2-40B4-BE49-F238E27FC236}">
              <a16:creationId xmlns:a16="http://schemas.microsoft.com/office/drawing/2014/main" id="{A5FC7C82-F9EC-461B-B425-60485905D8F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2" name="Text 1">
          <a:extLst>
            <a:ext uri="{FF2B5EF4-FFF2-40B4-BE49-F238E27FC236}">
              <a16:creationId xmlns:a16="http://schemas.microsoft.com/office/drawing/2014/main" id="{D83771F3-5703-4A70-86D5-1402EBE59EE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3" name="Text 1">
          <a:extLst>
            <a:ext uri="{FF2B5EF4-FFF2-40B4-BE49-F238E27FC236}">
              <a16:creationId xmlns:a16="http://schemas.microsoft.com/office/drawing/2014/main" id="{894A2DB3-0996-4F4E-963F-37CFB8016A8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4" name="Text 1">
          <a:extLst>
            <a:ext uri="{FF2B5EF4-FFF2-40B4-BE49-F238E27FC236}">
              <a16:creationId xmlns:a16="http://schemas.microsoft.com/office/drawing/2014/main" id="{E4C062B4-FB73-432B-A456-C18D61EC8F8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5" name="Text 1">
          <a:extLst>
            <a:ext uri="{FF2B5EF4-FFF2-40B4-BE49-F238E27FC236}">
              <a16:creationId xmlns:a16="http://schemas.microsoft.com/office/drawing/2014/main" id="{AAA976B2-736F-4363-B13B-0AD7C1BB9099}"/>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6" name="Text 1">
          <a:extLst>
            <a:ext uri="{FF2B5EF4-FFF2-40B4-BE49-F238E27FC236}">
              <a16:creationId xmlns:a16="http://schemas.microsoft.com/office/drawing/2014/main" id="{097FFD9B-13F2-473A-825C-9A554F9E55E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7" name="Text 1">
          <a:extLst>
            <a:ext uri="{FF2B5EF4-FFF2-40B4-BE49-F238E27FC236}">
              <a16:creationId xmlns:a16="http://schemas.microsoft.com/office/drawing/2014/main" id="{0028E06D-B1CE-41B1-B1FC-21154C6B1123}"/>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8" name="Text 1">
          <a:extLst>
            <a:ext uri="{FF2B5EF4-FFF2-40B4-BE49-F238E27FC236}">
              <a16:creationId xmlns:a16="http://schemas.microsoft.com/office/drawing/2014/main" id="{3DB82907-A7C8-4A75-821A-82C9D326BA4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49" name="Text 1">
          <a:extLst>
            <a:ext uri="{FF2B5EF4-FFF2-40B4-BE49-F238E27FC236}">
              <a16:creationId xmlns:a16="http://schemas.microsoft.com/office/drawing/2014/main" id="{C474ADA9-FBE8-410E-92B6-686E98230D09}"/>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0" name="Text 1">
          <a:extLst>
            <a:ext uri="{FF2B5EF4-FFF2-40B4-BE49-F238E27FC236}">
              <a16:creationId xmlns:a16="http://schemas.microsoft.com/office/drawing/2014/main" id="{A6C3B081-F4EA-46EA-8ED1-52A7C3D0CE5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1" name="Text 1">
          <a:extLst>
            <a:ext uri="{FF2B5EF4-FFF2-40B4-BE49-F238E27FC236}">
              <a16:creationId xmlns:a16="http://schemas.microsoft.com/office/drawing/2014/main" id="{99A6902A-F72A-48CD-94FD-90BC281C211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2" name="Text 1">
          <a:extLst>
            <a:ext uri="{FF2B5EF4-FFF2-40B4-BE49-F238E27FC236}">
              <a16:creationId xmlns:a16="http://schemas.microsoft.com/office/drawing/2014/main" id="{50F01BDB-1A0C-4D6D-9587-02822629E11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3" name="Text 1">
          <a:extLst>
            <a:ext uri="{FF2B5EF4-FFF2-40B4-BE49-F238E27FC236}">
              <a16:creationId xmlns:a16="http://schemas.microsoft.com/office/drawing/2014/main" id="{6F70BE6B-42D1-4331-A9CE-F3280BAF18D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4" name="Text 1">
          <a:extLst>
            <a:ext uri="{FF2B5EF4-FFF2-40B4-BE49-F238E27FC236}">
              <a16:creationId xmlns:a16="http://schemas.microsoft.com/office/drawing/2014/main" id="{A196B317-D2BA-4607-A5A2-989D39B74F8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5" name="Text 1">
          <a:extLst>
            <a:ext uri="{FF2B5EF4-FFF2-40B4-BE49-F238E27FC236}">
              <a16:creationId xmlns:a16="http://schemas.microsoft.com/office/drawing/2014/main" id="{768F455E-C584-4751-B2FD-2DC18C5822B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6" name="Text 1">
          <a:extLst>
            <a:ext uri="{FF2B5EF4-FFF2-40B4-BE49-F238E27FC236}">
              <a16:creationId xmlns:a16="http://schemas.microsoft.com/office/drawing/2014/main" id="{40FB046A-795E-43A1-AC96-81C33ECD814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7" name="Text 1">
          <a:extLst>
            <a:ext uri="{FF2B5EF4-FFF2-40B4-BE49-F238E27FC236}">
              <a16:creationId xmlns:a16="http://schemas.microsoft.com/office/drawing/2014/main" id="{5AFBF6CE-09A0-4EAD-A831-649AC9CBB61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8" name="Text 1">
          <a:extLst>
            <a:ext uri="{FF2B5EF4-FFF2-40B4-BE49-F238E27FC236}">
              <a16:creationId xmlns:a16="http://schemas.microsoft.com/office/drawing/2014/main" id="{6531221E-BA34-41B5-8667-D0DA03C2CBF5}"/>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59" name="Text 1">
          <a:extLst>
            <a:ext uri="{FF2B5EF4-FFF2-40B4-BE49-F238E27FC236}">
              <a16:creationId xmlns:a16="http://schemas.microsoft.com/office/drawing/2014/main" id="{244007EA-57A8-4FD5-878F-934DF0C944F0}"/>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0" name="Text 1">
          <a:extLst>
            <a:ext uri="{FF2B5EF4-FFF2-40B4-BE49-F238E27FC236}">
              <a16:creationId xmlns:a16="http://schemas.microsoft.com/office/drawing/2014/main" id="{A3B6A9D8-9109-48D0-9091-1FC9752B1D0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1" name="Text 1">
          <a:extLst>
            <a:ext uri="{FF2B5EF4-FFF2-40B4-BE49-F238E27FC236}">
              <a16:creationId xmlns:a16="http://schemas.microsoft.com/office/drawing/2014/main" id="{5C93D04A-93FE-425D-A5A1-F885D4CE9F04}"/>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2" name="Text 1">
          <a:extLst>
            <a:ext uri="{FF2B5EF4-FFF2-40B4-BE49-F238E27FC236}">
              <a16:creationId xmlns:a16="http://schemas.microsoft.com/office/drawing/2014/main" id="{884CA131-CB1B-46EF-B669-109A1231A00E}"/>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3" name="Text 1">
          <a:extLst>
            <a:ext uri="{FF2B5EF4-FFF2-40B4-BE49-F238E27FC236}">
              <a16:creationId xmlns:a16="http://schemas.microsoft.com/office/drawing/2014/main" id="{99F4FF66-0D11-4C45-93E2-88E04498325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4" name="Text 1">
          <a:extLst>
            <a:ext uri="{FF2B5EF4-FFF2-40B4-BE49-F238E27FC236}">
              <a16:creationId xmlns:a16="http://schemas.microsoft.com/office/drawing/2014/main" id="{4D7C3BB5-864C-4A1A-B47C-F2AD1A265512}"/>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5" name="Text 1">
          <a:extLst>
            <a:ext uri="{FF2B5EF4-FFF2-40B4-BE49-F238E27FC236}">
              <a16:creationId xmlns:a16="http://schemas.microsoft.com/office/drawing/2014/main" id="{A623A0FC-F844-489C-B387-A6DF660B025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6" name="Text 1">
          <a:extLst>
            <a:ext uri="{FF2B5EF4-FFF2-40B4-BE49-F238E27FC236}">
              <a16:creationId xmlns:a16="http://schemas.microsoft.com/office/drawing/2014/main" id="{887D7917-FF54-4B4D-B15A-B6112B4264D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7" name="Text 1">
          <a:extLst>
            <a:ext uri="{FF2B5EF4-FFF2-40B4-BE49-F238E27FC236}">
              <a16:creationId xmlns:a16="http://schemas.microsoft.com/office/drawing/2014/main" id="{7B5C55DD-32FE-43B1-8833-4440A5764F6C}"/>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8" name="Text 1">
          <a:extLst>
            <a:ext uri="{FF2B5EF4-FFF2-40B4-BE49-F238E27FC236}">
              <a16:creationId xmlns:a16="http://schemas.microsoft.com/office/drawing/2014/main" id="{37542C90-15FC-4AB4-8BE9-4A377F510F26}"/>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69" name="Text 1">
          <a:extLst>
            <a:ext uri="{FF2B5EF4-FFF2-40B4-BE49-F238E27FC236}">
              <a16:creationId xmlns:a16="http://schemas.microsoft.com/office/drawing/2014/main" id="{5BF505C0-397B-469D-9475-0E53BE3289B8}"/>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70" name="Text 1">
          <a:extLst>
            <a:ext uri="{FF2B5EF4-FFF2-40B4-BE49-F238E27FC236}">
              <a16:creationId xmlns:a16="http://schemas.microsoft.com/office/drawing/2014/main" id="{E5CDCAD2-3FB5-40D2-84F8-7BDFE9B438BB}"/>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71" name="Text 1">
          <a:extLst>
            <a:ext uri="{FF2B5EF4-FFF2-40B4-BE49-F238E27FC236}">
              <a16:creationId xmlns:a16="http://schemas.microsoft.com/office/drawing/2014/main" id="{EB4DD0D7-078E-4FD8-AC39-F72F956F6FD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72" name="Text 1">
          <a:extLst>
            <a:ext uri="{FF2B5EF4-FFF2-40B4-BE49-F238E27FC236}">
              <a16:creationId xmlns:a16="http://schemas.microsoft.com/office/drawing/2014/main" id="{BF5A30E1-92A1-4FEA-8595-C2B01DD4636D}"/>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73" name="Text 1">
          <a:extLst>
            <a:ext uri="{FF2B5EF4-FFF2-40B4-BE49-F238E27FC236}">
              <a16:creationId xmlns:a16="http://schemas.microsoft.com/office/drawing/2014/main" id="{4B1D1946-1843-462C-9E9D-CA821BB53677}"/>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2</xdr:col>
      <xdr:colOff>0</xdr:colOff>
      <xdr:row>10</xdr:row>
      <xdr:rowOff>0</xdr:rowOff>
    </xdr:from>
    <xdr:ext cx="19050" cy="428625"/>
    <xdr:sp macro="" textlink="">
      <xdr:nvSpPr>
        <xdr:cNvPr id="774" name="Text 1">
          <a:extLst>
            <a:ext uri="{FF2B5EF4-FFF2-40B4-BE49-F238E27FC236}">
              <a16:creationId xmlns:a16="http://schemas.microsoft.com/office/drawing/2014/main" id="{DC7ECCAD-BB22-4D76-90C1-D4A56B56A27F}"/>
            </a:ext>
          </a:extLst>
        </xdr:cNvPr>
        <xdr:cNvSpPr txBox="1">
          <a:spLocks noChangeArrowheads="1"/>
        </xdr:cNvSpPr>
      </xdr:nvSpPr>
      <xdr:spPr bwMode="auto">
        <a:xfrm>
          <a:off x="1400175" y="104013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72</xdr:row>
      <xdr:rowOff>0</xdr:rowOff>
    </xdr:from>
    <xdr:ext cx="19050" cy="428625"/>
    <xdr:sp macro="" textlink="">
      <xdr:nvSpPr>
        <xdr:cNvPr id="2" name="Text 1">
          <a:extLst>
            <a:ext uri="{FF2B5EF4-FFF2-40B4-BE49-F238E27FC236}">
              <a16:creationId xmlns:a16="http://schemas.microsoft.com/office/drawing/2014/main" id="{00000000-0008-0000-0200-000002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 name="Text 1">
          <a:extLst>
            <a:ext uri="{FF2B5EF4-FFF2-40B4-BE49-F238E27FC236}">
              <a16:creationId xmlns:a16="http://schemas.microsoft.com/office/drawing/2014/main" id="{00000000-0008-0000-0200-000003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4" name="Text 1">
          <a:extLst>
            <a:ext uri="{FF2B5EF4-FFF2-40B4-BE49-F238E27FC236}">
              <a16:creationId xmlns:a16="http://schemas.microsoft.com/office/drawing/2014/main" id="{00000000-0008-0000-0200-000004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5" name="Text 1">
          <a:extLst>
            <a:ext uri="{FF2B5EF4-FFF2-40B4-BE49-F238E27FC236}">
              <a16:creationId xmlns:a16="http://schemas.microsoft.com/office/drawing/2014/main" id="{00000000-0008-0000-0200-000005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6" name="Text 1">
          <a:extLst>
            <a:ext uri="{FF2B5EF4-FFF2-40B4-BE49-F238E27FC236}">
              <a16:creationId xmlns:a16="http://schemas.microsoft.com/office/drawing/2014/main" id="{00000000-0008-0000-0200-000006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7" name="Text 1">
          <a:extLst>
            <a:ext uri="{FF2B5EF4-FFF2-40B4-BE49-F238E27FC236}">
              <a16:creationId xmlns:a16="http://schemas.microsoft.com/office/drawing/2014/main" id="{00000000-0008-0000-0200-000007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8" name="Text 1">
          <a:extLst>
            <a:ext uri="{FF2B5EF4-FFF2-40B4-BE49-F238E27FC236}">
              <a16:creationId xmlns:a16="http://schemas.microsoft.com/office/drawing/2014/main" id="{00000000-0008-0000-0200-000008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9" name="Text 1">
          <a:extLst>
            <a:ext uri="{FF2B5EF4-FFF2-40B4-BE49-F238E27FC236}">
              <a16:creationId xmlns:a16="http://schemas.microsoft.com/office/drawing/2014/main" id="{00000000-0008-0000-0200-000009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0" name="Text 1">
          <a:extLst>
            <a:ext uri="{FF2B5EF4-FFF2-40B4-BE49-F238E27FC236}">
              <a16:creationId xmlns:a16="http://schemas.microsoft.com/office/drawing/2014/main" id="{00000000-0008-0000-0200-00000A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1" name="Text 1">
          <a:extLst>
            <a:ext uri="{FF2B5EF4-FFF2-40B4-BE49-F238E27FC236}">
              <a16:creationId xmlns:a16="http://schemas.microsoft.com/office/drawing/2014/main" id="{00000000-0008-0000-0200-00000B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2" name="Text 1">
          <a:extLst>
            <a:ext uri="{FF2B5EF4-FFF2-40B4-BE49-F238E27FC236}">
              <a16:creationId xmlns:a16="http://schemas.microsoft.com/office/drawing/2014/main" id="{00000000-0008-0000-0200-00000C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3" name="Text 1">
          <a:extLst>
            <a:ext uri="{FF2B5EF4-FFF2-40B4-BE49-F238E27FC236}">
              <a16:creationId xmlns:a16="http://schemas.microsoft.com/office/drawing/2014/main" id="{00000000-0008-0000-0200-00000D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4" name="Text 1">
          <a:extLst>
            <a:ext uri="{FF2B5EF4-FFF2-40B4-BE49-F238E27FC236}">
              <a16:creationId xmlns:a16="http://schemas.microsoft.com/office/drawing/2014/main" id="{00000000-0008-0000-0200-00000E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5" name="Text 1">
          <a:extLst>
            <a:ext uri="{FF2B5EF4-FFF2-40B4-BE49-F238E27FC236}">
              <a16:creationId xmlns:a16="http://schemas.microsoft.com/office/drawing/2014/main" id="{00000000-0008-0000-0200-00000F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6" name="Text 1">
          <a:extLst>
            <a:ext uri="{FF2B5EF4-FFF2-40B4-BE49-F238E27FC236}">
              <a16:creationId xmlns:a16="http://schemas.microsoft.com/office/drawing/2014/main" id="{00000000-0008-0000-0200-000010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7" name="Text 1">
          <a:extLst>
            <a:ext uri="{FF2B5EF4-FFF2-40B4-BE49-F238E27FC236}">
              <a16:creationId xmlns:a16="http://schemas.microsoft.com/office/drawing/2014/main" id="{00000000-0008-0000-0200-000011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8" name="Text 1">
          <a:extLst>
            <a:ext uri="{FF2B5EF4-FFF2-40B4-BE49-F238E27FC236}">
              <a16:creationId xmlns:a16="http://schemas.microsoft.com/office/drawing/2014/main" id="{00000000-0008-0000-0200-000012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19" name="Text 1">
          <a:extLst>
            <a:ext uri="{FF2B5EF4-FFF2-40B4-BE49-F238E27FC236}">
              <a16:creationId xmlns:a16="http://schemas.microsoft.com/office/drawing/2014/main" id="{00000000-0008-0000-0200-000013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0" name="Text 1">
          <a:extLst>
            <a:ext uri="{FF2B5EF4-FFF2-40B4-BE49-F238E27FC236}">
              <a16:creationId xmlns:a16="http://schemas.microsoft.com/office/drawing/2014/main" id="{00000000-0008-0000-0200-000014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1" name="Text 1">
          <a:extLst>
            <a:ext uri="{FF2B5EF4-FFF2-40B4-BE49-F238E27FC236}">
              <a16:creationId xmlns:a16="http://schemas.microsoft.com/office/drawing/2014/main" id="{00000000-0008-0000-0200-000015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2" name="Text 1">
          <a:extLst>
            <a:ext uri="{FF2B5EF4-FFF2-40B4-BE49-F238E27FC236}">
              <a16:creationId xmlns:a16="http://schemas.microsoft.com/office/drawing/2014/main" id="{00000000-0008-0000-0200-000016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3" name="Text 1">
          <a:extLst>
            <a:ext uri="{FF2B5EF4-FFF2-40B4-BE49-F238E27FC236}">
              <a16:creationId xmlns:a16="http://schemas.microsoft.com/office/drawing/2014/main" id="{00000000-0008-0000-0200-000017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4" name="Text 1">
          <a:extLst>
            <a:ext uri="{FF2B5EF4-FFF2-40B4-BE49-F238E27FC236}">
              <a16:creationId xmlns:a16="http://schemas.microsoft.com/office/drawing/2014/main" id="{00000000-0008-0000-0200-000018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5" name="Text 1">
          <a:extLst>
            <a:ext uri="{FF2B5EF4-FFF2-40B4-BE49-F238E27FC236}">
              <a16:creationId xmlns:a16="http://schemas.microsoft.com/office/drawing/2014/main" id="{00000000-0008-0000-0200-000019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6" name="Text 1">
          <a:extLst>
            <a:ext uri="{FF2B5EF4-FFF2-40B4-BE49-F238E27FC236}">
              <a16:creationId xmlns:a16="http://schemas.microsoft.com/office/drawing/2014/main" id="{00000000-0008-0000-0200-00001A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7" name="Text 1">
          <a:extLst>
            <a:ext uri="{FF2B5EF4-FFF2-40B4-BE49-F238E27FC236}">
              <a16:creationId xmlns:a16="http://schemas.microsoft.com/office/drawing/2014/main" id="{00000000-0008-0000-0200-00001B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8" name="Text 1">
          <a:extLst>
            <a:ext uri="{FF2B5EF4-FFF2-40B4-BE49-F238E27FC236}">
              <a16:creationId xmlns:a16="http://schemas.microsoft.com/office/drawing/2014/main" id="{00000000-0008-0000-0200-00001C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29" name="Text 1">
          <a:extLst>
            <a:ext uri="{FF2B5EF4-FFF2-40B4-BE49-F238E27FC236}">
              <a16:creationId xmlns:a16="http://schemas.microsoft.com/office/drawing/2014/main" id="{00000000-0008-0000-0200-00001D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0" name="Text 1">
          <a:extLst>
            <a:ext uri="{FF2B5EF4-FFF2-40B4-BE49-F238E27FC236}">
              <a16:creationId xmlns:a16="http://schemas.microsoft.com/office/drawing/2014/main" id="{00000000-0008-0000-0200-00001E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1" name="Text 1">
          <a:extLst>
            <a:ext uri="{FF2B5EF4-FFF2-40B4-BE49-F238E27FC236}">
              <a16:creationId xmlns:a16="http://schemas.microsoft.com/office/drawing/2014/main" id="{00000000-0008-0000-0200-00001F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2" name="Text 1">
          <a:extLst>
            <a:ext uri="{FF2B5EF4-FFF2-40B4-BE49-F238E27FC236}">
              <a16:creationId xmlns:a16="http://schemas.microsoft.com/office/drawing/2014/main" id="{00000000-0008-0000-0200-000020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3" name="Text 1">
          <a:extLst>
            <a:ext uri="{FF2B5EF4-FFF2-40B4-BE49-F238E27FC236}">
              <a16:creationId xmlns:a16="http://schemas.microsoft.com/office/drawing/2014/main" id="{00000000-0008-0000-0200-000021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4" name="Text 1">
          <a:extLst>
            <a:ext uri="{FF2B5EF4-FFF2-40B4-BE49-F238E27FC236}">
              <a16:creationId xmlns:a16="http://schemas.microsoft.com/office/drawing/2014/main" id="{00000000-0008-0000-0200-000022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5" name="Text 1">
          <a:extLst>
            <a:ext uri="{FF2B5EF4-FFF2-40B4-BE49-F238E27FC236}">
              <a16:creationId xmlns:a16="http://schemas.microsoft.com/office/drawing/2014/main" id="{00000000-0008-0000-0200-000023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6" name="Text 1">
          <a:extLst>
            <a:ext uri="{FF2B5EF4-FFF2-40B4-BE49-F238E27FC236}">
              <a16:creationId xmlns:a16="http://schemas.microsoft.com/office/drawing/2014/main" id="{00000000-0008-0000-0200-000024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7" name="Text 1">
          <a:extLst>
            <a:ext uri="{FF2B5EF4-FFF2-40B4-BE49-F238E27FC236}">
              <a16:creationId xmlns:a16="http://schemas.microsoft.com/office/drawing/2014/main" id="{00000000-0008-0000-0200-000025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8" name="Text 1">
          <a:extLst>
            <a:ext uri="{FF2B5EF4-FFF2-40B4-BE49-F238E27FC236}">
              <a16:creationId xmlns:a16="http://schemas.microsoft.com/office/drawing/2014/main" id="{00000000-0008-0000-0200-000026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39" name="Text 1">
          <a:extLst>
            <a:ext uri="{FF2B5EF4-FFF2-40B4-BE49-F238E27FC236}">
              <a16:creationId xmlns:a16="http://schemas.microsoft.com/office/drawing/2014/main" id="{00000000-0008-0000-0200-000027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40" name="Text 1">
          <a:extLst>
            <a:ext uri="{FF2B5EF4-FFF2-40B4-BE49-F238E27FC236}">
              <a16:creationId xmlns:a16="http://schemas.microsoft.com/office/drawing/2014/main" id="{00000000-0008-0000-0200-000028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41" name="Text 1">
          <a:extLst>
            <a:ext uri="{FF2B5EF4-FFF2-40B4-BE49-F238E27FC236}">
              <a16:creationId xmlns:a16="http://schemas.microsoft.com/office/drawing/2014/main" id="{00000000-0008-0000-0200-000029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42" name="Text 1">
          <a:extLst>
            <a:ext uri="{FF2B5EF4-FFF2-40B4-BE49-F238E27FC236}">
              <a16:creationId xmlns:a16="http://schemas.microsoft.com/office/drawing/2014/main" id="{00000000-0008-0000-0200-00002A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43" name="Text 1">
          <a:extLst>
            <a:ext uri="{FF2B5EF4-FFF2-40B4-BE49-F238E27FC236}">
              <a16:creationId xmlns:a16="http://schemas.microsoft.com/office/drawing/2014/main" id="{00000000-0008-0000-0200-00002B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44" name="Text 1">
          <a:extLst>
            <a:ext uri="{FF2B5EF4-FFF2-40B4-BE49-F238E27FC236}">
              <a16:creationId xmlns:a16="http://schemas.microsoft.com/office/drawing/2014/main" id="{00000000-0008-0000-0200-00002C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72</xdr:row>
      <xdr:rowOff>0</xdr:rowOff>
    </xdr:from>
    <xdr:ext cx="19050" cy="428625"/>
    <xdr:sp macro="" textlink="">
      <xdr:nvSpPr>
        <xdr:cNvPr id="45" name="Text 1">
          <a:extLst>
            <a:ext uri="{FF2B5EF4-FFF2-40B4-BE49-F238E27FC236}">
              <a16:creationId xmlns:a16="http://schemas.microsoft.com/office/drawing/2014/main" id="{00000000-0008-0000-0200-00002D000000}"/>
            </a:ext>
          </a:extLst>
        </xdr:cNvPr>
        <xdr:cNvSpPr txBox="1">
          <a:spLocks noChangeArrowheads="1"/>
        </xdr:cNvSpPr>
      </xdr:nvSpPr>
      <xdr:spPr bwMode="auto">
        <a:xfrm>
          <a:off x="441960" y="2122932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46" name="Text 1">
          <a:extLst>
            <a:ext uri="{FF2B5EF4-FFF2-40B4-BE49-F238E27FC236}">
              <a16:creationId xmlns:a16="http://schemas.microsoft.com/office/drawing/2014/main" id="{00000000-0008-0000-0200-00002E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47" name="Text 1">
          <a:extLst>
            <a:ext uri="{FF2B5EF4-FFF2-40B4-BE49-F238E27FC236}">
              <a16:creationId xmlns:a16="http://schemas.microsoft.com/office/drawing/2014/main" id="{00000000-0008-0000-0200-00002F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48" name="Text 1">
          <a:extLst>
            <a:ext uri="{FF2B5EF4-FFF2-40B4-BE49-F238E27FC236}">
              <a16:creationId xmlns:a16="http://schemas.microsoft.com/office/drawing/2014/main" id="{00000000-0008-0000-0200-000030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49" name="Text 1">
          <a:extLst>
            <a:ext uri="{FF2B5EF4-FFF2-40B4-BE49-F238E27FC236}">
              <a16:creationId xmlns:a16="http://schemas.microsoft.com/office/drawing/2014/main" id="{00000000-0008-0000-0200-000031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0" name="Text 1">
          <a:extLst>
            <a:ext uri="{FF2B5EF4-FFF2-40B4-BE49-F238E27FC236}">
              <a16:creationId xmlns:a16="http://schemas.microsoft.com/office/drawing/2014/main" id="{00000000-0008-0000-0200-000032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1" name="Text 1">
          <a:extLst>
            <a:ext uri="{FF2B5EF4-FFF2-40B4-BE49-F238E27FC236}">
              <a16:creationId xmlns:a16="http://schemas.microsoft.com/office/drawing/2014/main" id="{00000000-0008-0000-0200-000033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2" name="Text 1">
          <a:extLst>
            <a:ext uri="{FF2B5EF4-FFF2-40B4-BE49-F238E27FC236}">
              <a16:creationId xmlns:a16="http://schemas.microsoft.com/office/drawing/2014/main" id="{00000000-0008-0000-0200-000034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3" name="Text 1">
          <a:extLst>
            <a:ext uri="{FF2B5EF4-FFF2-40B4-BE49-F238E27FC236}">
              <a16:creationId xmlns:a16="http://schemas.microsoft.com/office/drawing/2014/main" id="{00000000-0008-0000-0200-000035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4" name="Text 1">
          <a:extLst>
            <a:ext uri="{FF2B5EF4-FFF2-40B4-BE49-F238E27FC236}">
              <a16:creationId xmlns:a16="http://schemas.microsoft.com/office/drawing/2014/main" id="{00000000-0008-0000-0200-000036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5" name="Text 1">
          <a:extLst>
            <a:ext uri="{FF2B5EF4-FFF2-40B4-BE49-F238E27FC236}">
              <a16:creationId xmlns:a16="http://schemas.microsoft.com/office/drawing/2014/main" id="{00000000-0008-0000-0200-000037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6" name="Text 1">
          <a:extLst>
            <a:ext uri="{FF2B5EF4-FFF2-40B4-BE49-F238E27FC236}">
              <a16:creationId xmlns:a16="http://schemas.microsoft.com/office/drawing/2014/main" id="{00000000-0008-0000-0200-000038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7" name="Text 1">
          <a:extLst>
            <a:ext uri="{FF2B5EF4-FFF2-40B4-BE49-F238E27FC236}">
              <a16:creationId xmlns:a16="http://schemas.microsoft.com/office/drawing/2014/main" id="{00000000-0008-0000-0200-000039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8" name="Text 1">
          <a:extLst>
            <a:ext uri="{FF2B5EF4-FFF2-40B4-BE49-F238E27FC236}">
              <a16:creationId xmlns:a16="http://schemas.microsoft.com/office/drawing/2014/main" id="{00000000-0008-0000-0200-00003A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59" name="Text 1">
          <a:extLst>
            <a:ext uri="{FF2B5EF4-FFF2-40B4-BE49-F238E27FC236}">
              <a16:creationId xmlns:a16="http://schemas.microsoft.com/office/drawing/2014/main" id="{00000000-0008-0000-0200-00003B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0" name="Text 1">
          <a:extLst>
            <a:ext uri="{FF2B5EF4-FFF2-40B4-BE49-F238E27FC236}">
              <a16:creationId xmlns:a16="http://schemas.microsoft.com/office/drawing/2014/main" id="{00000000-0008-0000-0200-00003C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1" name="Text 1">
          <a:extLst>
            <a:ext uri="{FF2B5EF4-FFF2-40B4-BE49-F238E27FC236}">
              <a16:creationId xmlns:a16="http://schemas.microsoft.com/office/drawing/2014/main" id="{00000000-0008-0000-0200-00003D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2" name="Text 1">
          <a:extLst>
            <a:ext uri="{FF2B5EF4-FFF2-40B4-BE49-F238E27FC236}">
              <a16:creationId xmlns:a16="http://schemas.microsoft.com/office/drawing/2014/main" id="{00000000-0008-0000-0200-00003E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3" name="Text 1">
          <a:extLst>
            <a:ext uri="{FF2B5EF4-FFF2-40B4-BE49-F238E27FC236}">
              <a16:creationId xmlns:a16="http://schemas.microsoft.com/office/drawing/2014/main" id="{00000000-0008-0000-0200-00003F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4" name="Text 1">
          <a:extLst>
            <a:ext uri="{FF2B5EF4-FFF2-40B4-BE49-F238E27FC236}">
              <a16:creationId xmlns:a16="http://schemas.microsoft.com/office/drawing/2014/main" id="{00000000-0008-0000-0200-000040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5" name="Text 1">
          <a:extLst>
            <a:ext uri="{FF2B5EF4-FFF2-40B4-BE49-F238E27FC236}">
              <a16:creationId xmlns:a16="http://schemas.microsoft.com/office/drawing/2014/main" id="{00000000-0008-0000-0200-000041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6" name="Text 1">
          <a:extLst>
            <a:ext uri="{FF2B5EF4-FFF2-40B4-BE49-F238E27FC236}">
              <a16:creationId xmlns:a16="http://schemas.microsoft.com/office/drawing/2014/main" id="{00000000-0008-0000-0200-000042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7" name="Text 1">
          <a:extLst>
            <a:ext uri="{FF2B5EF4-FFF2-40B4-BE49-F238E27FC236}">
              <a16:creationId xmlns:a16="http://schemas.microsoft.com/office/drawing/2014/main" id="{00000000-0008-0000-0200-000043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8" name="Text 1">
          <a:extLst>
            <a:ext uri="{FF2B5EF4-FFF2-40B4-BE49-F238E27FC236}">
              <a16:creationId xmlns:a16="http://schemas.microsoft.com/office/drawing/2014/main" id="{00000000-0008-0000-0200-000044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69" name="Text 1">
          <a:extLst>
            <a:ext uri="{FF2B5EF4-FFF2-40B4-BE49-F238E27FC236}">
              <a16:creationId xmlns:a16="http://schemas.microsoft.com/office/drawing/2014/main" id="{00000000-0008-0000-0200-000045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0" name="Text 1">
          <a:extLst>
            <a:ext uri="{FF2B5EF4-FFF2-40B4-BE49-F238E27FC236}">
              <a16:creationId xmlns:a16="http://schemas.microsoft.com/office/drawing/2014/main" id="{00000000-0008-0000-0200-000046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1" name="Text 1">
          <a:extLst>
            <a:ext uri="{FF2B5EF4-FFF2-40B4-BE49-F238E27FC236}">
              <a16:creationId xmlns:a16="http://schemas.microsoft.com/office/drawing/2014/main" id="{00000000-0008-0000-0200-000047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2" name="Text 1">
          <a:extLst>
            <a:ext uri="{FF2B5EF4-FFF2-40B4-BE49-F238E27FC236}">
              <a16:creationId xmlns:a16="http://schemas.microsoft.com/office/drawing/2014/main" id="{00000000-0008-0000-0200-000048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3" name="Text 1">
          <a:extLst>
            <a:ext uri="{FF2B5EF4-FFF2-40B4-BE49-F238E27FC236}">
              <a16:creationId xmlns:a16="http://schemas.microsoft.com/office/drawing/2014/main" id="{00000000-0008-0000-0200-000049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4" name="Text 1">
          <a:extLst>
            <a:ext uri="{FF2B5EF4-FFF2-40B4-BE49-F238E27FC236}">
              <a16:creationId xmlns:a16="http://schemas.microsoft.com/office/drawing/2014/main" id="{00000000-0008-0000-0200-00004A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5" name="Text 1">
          <a:extLst>
            <a:ext uri="{FF2B5EF4-FFF2-40B4-BE49-F238E27FC236}">
              <a16:creationId xmlns:a16="http://schemas.microsoft.com/office/drawing/2014/main" id="{00000000-0008-0000-0200-00004B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6" name="Text 1">
          <a:extLst>
            <a:ext uri="{FF2B5EF4-FFF2-40B4-BE49-F238E27FC236}">
              <a16:creationId xmlns:a16="http://schemas.microsoft.com/office/drawing/2014/main" id="{00000000-0008-0000-0200-00004C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7" name="Text 1">
          <a:extLst>
            <a:ext uri="{FF2B5EF4-FFF2-40B4-BE49-F238E27FC236}">
              <a16:creationId xmlns:a16="http://schemas.microsoft.com/office/drawing/2014/main" id="{00000000-0008-0000-0200-00004D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8" name="Text 1">
          <a:extLst>
            <a:ext uri="{FF2B5EF4-FFF2-40B4-BE49-F238E27FC236}">
              <a16:creationId xmlns:a16="http://schemas.microsoft.com/office/drawing/2014/main" id="{00000000-0008-0000-0200-00004E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79" name="Text 1">
          <a:extLst>
            <a:ext uri="{FF2B5EF4-FFF2-40B4-BE49-F238E27FC236}">
              <a16:creationId xmlns:a16="http://schemas.microsoft.com/office/drawing/2014/main" id="{00000000-0008-0000-0200-00004F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0" name="Text 1">
          <a:extLst>
            <a:ext uri="{FF2B5EF4-FFF2-40B4-BE49-F238E27FC236}">
              <a16:creationId xmlns:a16="http://schemas.microsoft.com/office/drawing/2014/main" id="{00000000-0008-0000-0200-000050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1" name="Text 1">
          <a:extLst>
            <a:ext uri="{FF2B5EF4-FFF2-40B4-BE49-F238E27FC236}">
              <a16:creationId xmlns:a16="http://schemas.microsoft.com/office/drawing/2014/main" id="{00000000-0008-0000-0200-000051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2" name="Text 1">
          <a:extLst>
            <a:ext uri="{FF2B5EF4-FFF2-40B4-BE49-F238E27FC236}">
              <a16:creationId xmlns:a16="http://schemas.microsoft.com/office/drawing/2014/main" id="{00000000-0008-0000-0200-000052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3" name="Text 1">
          <a:extLst>
            <a:ext uri="{FF2B5EF4-FFF2-40B4-BE49-F238E27FC236}">
              <a16:creationId xmlns:a16="http://schemas.microsoft.com/office/drawing/2014/main" id="{00000000-0008-0000-0200-000053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4" name="Text 1">
          <a:extLst>
            <a:ext uri="{FF2B5EF4-FFF2-40B4-BE49-F238E27FC236}">
              <a16:creationId xmlns:a16="http://schemas.microsoft.com/office/drawing/2014/main" id="{00000000-0008-0000-0200-000054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5" name="Text 1">
          <a:extLst>
            <a:ext uri="{FF2B5EF4-FFF2-40B4-BE49-F238E27FC236}">
              <a16:creationId xmlns:a16="http://schemas.microsoft.com/office/drawing/2014/main" id="{00000000-0008-0000-0200-000055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6" name="Text 1">
          <a:extLst>
            <a:ext uri="{FF2B5EF4-FFF2-40B4-BE49-F238E27FC236}">
              <a16:creationId xmlns:a16="http://schemas.microsoft.com/office/drawing/2014/main" id="{00000000-0008-0000-0200-000056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7" name="Text 1">
          <a:extLst>
            <a:ext uri="{FF2B5EF4-FFF2-40B4-BE49-F238E27FC236}">
              <a16:creationId xmlns:a16="http://schemas.microsoft.com/office/drawing/2014/main" id="{00000000-0008-0000-0200-000057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8" name="Text 1">
          <a:extLst>
            <a:ext uri="{FF2B5EF4-FFF2-40B4-BE49-F238E27FC236}">
              <a16:creationId xmlns:a16="http://schemas.microsoft.com/office/drawing/2014/main" id="{00000000-0008-0000-0200-000058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89" name="Text 1">
          <a:extLst>
            <a:ext uri="{FF2B5EF4-FFF2-40B4-BE49-F238E27FC236}">
              <a16:creationId xmlns:a16="http://schemas.microsoft.com/office/drawing/2014/main" id="{00000000-0008-0000-0200-000059000000}"/>
            </a:ext>
          </a:extLst>
        </xdr:cNvPr>
        <xdr:cNvSpPr txBox="1">
          <a:spLocks noChangeArrowheads="1"/>
        </xdr:cNvSpPr>
      </xdr:nvSpPr>
      <xdr:spPr bwMode="auto">
        <a:xfrm>
          <a:off x="7726680" y="132969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0" name="Text 1">
          <a:extLst>
            <a:ext uri="{FF2B5EF4-FFF2-40B4-BE49-F238E27FC236}">
              <a16:creationId xmlns:a16="http://schemas.microsoft.com/office/drawing/2014/main" id="{00000000-0008-0000-0200-00005A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1" name="Text 1">
          <a:extLst>
            <a:ext uri="{FF2B5EF4-FFF2-40B4-BE49-F238E27FC236}">
              <a16:creationId xmlns:a16="http://schemas.microsoft.com/office/drawing/2014/main" id="{00000000-0008-0000-0200-00005B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2" name="Text 1">
          <a:extLst>
            <a:ext uri="{FF2B5EF4-FFF2-40B4-BE49-F238E27FC236}">
              <a16:creationId xmlns:a16="http://schemas.microsoft.com/office/drawing/2014/main" id="{00000000-0008-0000-0200-00005C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3" name="Text 1">
          <a:extLst>
            <a:ext uri="{FF2B5EF4-FFF2-40B4-BE49-F238E27FC236}">
              <a16:creationId xmlns:a16="http://schemas.microsoft.com/office/drawing/2014/main" id="{00000000-0008-0000-0200-00005D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4" name="Text 1">
          <a:extLst>
            <a:ext uri="{FF2B5EF4-FFF2-40B4-BE49-F238E27FC236}">
              <a16:creationId xmlns:a16="http://schemas.microsoft.com/office/drawing/2014/main" id="{00000000-0008-0000-0200-00005E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5" name="Text 1">
          <a:extLst>
            <a:ext uri="{FF2B5EF4-FFF2-40B4-BE49-F238E27FC236}">
              <a16:creationId xmlns:a16="http://schemas.microsoft.com/office/drawing/2014/main" id="{00000000-0008-0000-0200-00005F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6" name="Text 1">
          <a:extLst>
            <a:ext uri="{FF2B5EF4-FFF2-40B4-BE49-F238E27FC236}">
              <a16:creationId xmlns:a16="http://schemas.microsoft.com/office/drawing/2014/main" id="{00000000-0008-0000-0200-000060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7" name="Text 1">
          <a:extLst>
            <a:ext uri="{FF2B5EF4-FFF2-40B4-BE49-F238E27FC236}">
              <a16:creationId xmlns:a16="http://schemas.microsoft.com/office/drawing/2014/main" id="{00000000-0008-0000-0200-000061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8" name="Text 1">
          <a:extLst>
            <a:ext uri="{FF2B5EF4-FFF2-40B4-BE49-F238E27FC236}">
              <a16:creationId xmlns:a16="http://schemas.microsoft.com/office/drawing/2014/main" id="{00000000-0008-0000-0200-000062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99" name="Text 1">
          <a:extLst>
            <a:ext uri="{FF2B5EF4-FFF2-40B4-BE49-F238E27FC236}">
              <a16:creationId xmlns:a16="http://schemas.microsoft.com/office/drawing/2014/main" id="{00000000-0008-0000-0200-000063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0" name="Text 1">
          <a:extLst>
            <a:ext uri="{FF2B5EF4-FFF2-40B4-BE49-F238E27FC236}">
              <a16:creationId xmlns:a16="http://schemas.microsoft.com/office/drawing/2014/main" id="{00000000-0008-0000-0200-000064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1" name="Text 1">
          <a:extLst>
            <a:ext uri="{FF2B5EF4-FFF2-40B4-BE49-F238E27FC236}">
              <a16:creationId xmlns:a16="http://schemas.microsoft.com/office/drawing/2014/main" id="{00000000-0008-0000-0200-000065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2" name="Text 1">
          <a:extLst>
            <a:ext uri="{FF2B5EF4-FFF2-40B4-BE49-F238E27FC236}">
              <a16:creationId xmlns:a16="http://schemas.microsoft.com/office/drawing/2014/main" id="{00000000-0008-0000-0200-000066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3" name="Text 1">
          <a:extLst>
            <a:ext uri="{FF2B5EF4-FFF2-40B4-BE49-F238E27FC236}">
              <a16:creationId xmlns:a16="http://schemas.microsoft.com/office/drawing/2014/main" id="{00000000-0008-0000-0200-000067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4" name="Text 1">
          <a:extLst>
            <a:ext uri="{FF2B5EF4-FFF2-40B4-BE49-F238E27FC236}">
              <a16:creationId xmlns:a16="http://schemas.microsoft.com/office/drawing/2014/main" id="{00000000-0008-0000-0200-000068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5" name="Text 1">
          <a:extLst>
            <a:ext uri="{FF2B5EF4-FFF2-40B4-BE49-F238E27FC236}">
              <a16:creationId xmlns:a16="http://schemas.microsoft.com/office/drawing/2014/main" id="{00000000-0008-0000-0200-000069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6" name="Text 1">
          <a:extLst>
            <a:ext uri="{FF2B5EF4-FFF2-40B4-BE49-F238E27FC236}">
              <a16:creationId xmlns:a16="http://schemas.microsoft.com/office/drawing/2014/main" id="{00000000-0008-0000-0200-00006A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7" name="Text 1">
          <a:extLst>
            <a:ext uri="{FF2B5EF4-FFF2-40B4-BE49-F238E27FC236}">
              <a16:creationId xmlns:a16="http://schemas.microsoft.com/office/drawing/2014/main" id="{00000000-0008-0000-0200-00006B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8" name="Text 1">
          <a:extLst>
            <a:ext uri="{FF2B5EF4-FFF2-40B4-BE49-F238E27FC236}">
              <a16:creationId xmlns:a16="http://schemas.microsoft.com/office/drawing/2014/main" id="{00000000-0008-0000-0200-00006C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09" name="Text 1">
          <a:extLst>
            <a:ext uri="{FF2B5EF4-FFF2-40B4-BE49-F238E27FC236}">
              <a16:creationId xmlns:a16="http://schemas.microsoft.com/office/drawing/2014/main" id="{00000000-0008-0000-0200-00006D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0" name="Text 1">
          <a:extLst>
            <a:ext uri="{FF2B5EF4-FFF2-40B4-BE49-F238E27FC236}">
              <a16:creationId xmlns:a16="http://schemas.microsoft.com/office/drawing/2014/main" id="{00000000-0008-0000-0200-00006E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1" name="Text 1">
          <a:extLst>
            <a:ext uri="{FF2B5EF4-FFF2-40B4-BE49-F238E27FC236}">
              <a16:creationId xmlns:a16="http://schemas.microsoft.com/office/drawing/2014/main" id="{00000000-0008-0000-0200-00006F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2" name="Text 1">
          <a:extLst>
            <a:ext uri="{FF2B5EF4-FFF2-40B4-BE49-F238E27FC236}">
              <a16:creationId xmlns:a16="http://schemas.microsoft.com/office/drawing/2014/main" id="{00000000-0008-0000-0200-000070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3" name="Text 1">
          <a:extLst>
            <a:ext uri="{FF2B5EF4-FFF2-40B4-BE49-F238E27FC236}">
              <a16:creationId xmlns:a16="http://schemas.microsoft.com/office/drawing/2014/main" id="{00000000-0008-0000-0200-000071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4" name="Text 1">
          <a:extLst>
            <a:ext uri="{FF2B5EF4-FFF2-40B4-BE49-F238E27FC236}">
              <a16:creationId xmlns:a16="http://schemas.microsoft.com/office/drawing/2014/main" id="{00000000-0008-0000-0200-000072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5" name="Text 1">
          <a:extLst>
            <a:ext uri="{FF2B5EF4-FFF2-40B4-BE49-F238E27FC236}">
              <a16:creationId xmlns:a16="http://schemas.microsoft.com/office/drawing/2014/main" id="{00000000-0008-0000-0200-000073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6" name="Text 1">
          <a:extLst>
            <a:ext uri="{FF2B5EF4-FFF2-40B4-BE49-F238E27FC236}">
              <a16:creationId xmlns:a16="http://schemas.microsoft.com/office/drawing/2014/main" id="{00000000-0008-0000-0200-000074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7" name="Text 1">
          <a:extLst>
            <a:ext uri="{FF2B5EF4-FFF2-40B4-BE49-F238E27FC236}">
              <a16:creationId xmlns:a16="http://schemas.microsoft.com/office/drawing/2014/main" id="{00000000-0008-0000-0200-000075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8" name="Text 1">
          <a:extLst>
            <a:ext uri="{FF2B5EF4-FFF2-40B4-BE49-F238E27FC236}">
              <a16:creationId xmlns:a16="http://schemas.microsoft.com/office/drawing/2014/main" id="{00000000-0008-0000-0200-000076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19" name="Text 1">
          <a:extLst>
            <a:ext uri="{FF2B5EF4-FFF2-40B4-BE49-F238E27FC236}">
              <a16:creationId xmlns:a16="http://schemas.microsoft.com/office/drawing/2014/main" id="{00000000-0008-0000-0200-000077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0" name="Text 1">
          <a:extLst>
            <a:ext uri="{FF2B5EF4-FFF2-40B4-BE49-F238E27FC236}">
              <a16:creationId xmlns:a16="http://schemas.microsoft.com/office/drawing/2014/main" id="{00000000-0008-0000-0200-000078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1" name="Text 1">
          <a:extLst>
            <a:ext uri="{FF2B5EF4-FFF2-40B4-BE49-F238E27FC236}">
              <a16:creationId xmlns:a16="http://schemas.microsoft.com/office/drawing/2014/main" id="{00000000-0008-0000-0200-000079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2" name="Text 1">
          <a:extLst>
            <a:ext uri="{FF2B5EF4-FFF2-40B4-BE49-F238E27FC236}">
              <a16:creationId xmlns:a16="http://schemas.microsoft.com/office/drawing/2014/main" id="{00000000-0008-0000-0200-00007A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3" name="Text 1">
          <a:extLst>
            <a:ext uri="{FF2B5EF4-FFF2-40B4-BE49-F238E27FC236}">
              <a16:creationId xmlns:a16="http://schemas.microsoft.com/office/drawing/2014/main" id="{00000000-0008-0000-0200-00007B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4" name="Text 1">
          <a:extLst>
            <a:ext uri="{FF2B5EF4-FFF2-40B4-BE49-F238E27FC236}">
              <a16:creationId xmlns:a16="http://schemas.microsoft.com/office/drawing/2014/main" id="{00000000-0008-0000-0200-00007C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5" name="Text 1">
          <a:extLst>
            <a:ext uri="{FF2B5EF4-FFF2-40B4-BE49-F238E27FC236}">
              <a16:creationId xmlns:a16="http://schemas.microsoft.com/office/drawing/2014/main" id="{00000000-0008-0000-0200-00007D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6" name="Text 1">
          <a:extLst>
            <a:ext uri="{FF2B5EF4-FFF2-40B4-BE49-F238E27FC236}">
              <a16:creationId xmlns:a16="http://schemas.microsoft.com/office/drawing/2014/main" id="{00000000-0008-0000-0200-00007E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7" name="Text 1">
          <a:extLst>
            <a:ext uri="{FF2B5EF4-FFF2-40B4-BE49-F238E27FC236}">
              <a16:creationId xmlns:a16="http://schemas.microsoft.com/office/drawing/2014/main" id="{00000000-0008-0000-0200-00007F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8" name="Text 1">
          <a:extLst>
            <a:ext uri="{FF2B5EF4-FFF2-40B4-BE49-F238E27FC236}">
              <a16:creationId xmlns:a16="http://schemas.microsoft.com/office/drawing/2014/main" id="{00000000-0008-0000-0200-000080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29" name="Text 1">
          <a:extLst>
            <a:ext uri="{FF2B5EF4-FFF2-40B4-BE49-F238E27FC236}">
              <a16:creationId xmlns:a16="http://schemas.microsoft.com/office/drawing/2014/main" id="{00000000-0008-0000-0200-000081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30" name="Text 1">
          <a:extLst>
            <a:ext uri="{FF2B5EF4-FFF2-40B4-BE49-F238E27FC236}">
              <a16:creationId xmlns:a16="http://schemas.microsoft.com/office/drawing/2014/main" id="{00000000-0008-0000-0200-000082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31" name="Text 1">
          <a:extLst>
            <a:ext uri="{FF2B5EF4-FFF2-40B4-BE49-F238E27FC236}">
              <a16:creationId xmlns:a16="http://schemas.microsoft.com/office/drawing/2014/main" id="{00000000-0008-0000-0200-000083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32" name="Text 1">
          <a:extLst>
            <a:ext uri="{FF2B5EF4-FFF2-40B4-BE49-F238E27FC236}">
              <a16:creationId xmlns:a16="http://schemas.microsoft.com/office/drawing/2014/main" id="{00000000-0008-0000-0200-000084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72</xdr:row>
      <xdr:rowOff>0</xdr:rowOff>
    </xdr:from>
    <xdr:ext cx="19050" cy="428625"/>
    <xdr:sp macro="" textlink="">
      <xdr:nvSpPr>
        <xdr:cNvPr id="133" name="Text 1">
          <a:extLst>
            <a:ext uri="{FF2B5EF4-FFF2-40B4-BE49-F238E27FC236}">
              <a16:creationId xmlns:a16="http://schemas.microsoft.com/office/drawing/2014/main" id="{00000000-0008-0000-0200-000085000000}"/>
            </a:ext>
          </a:extLst>
        </xdr:cNvPr>
        <xdr:cNvSpPr txBox="1">
          <a:spLocks noChangeArrowheads="1"/>
        </xdr:cNvSpPr>
      </xdr:nvSpPr>
      <xdr:spPr bwMode="auto">
        <a:xfrm>
          <a:off x="1531620" y="569976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34" name="Text 1">
          <a:extLst>
            <a:ext uri="{FF2B5EF4-FFF2-40B4-BE49-F238E27FC236}">
              <a16:creationId xmlns:a16="http://schemas.microsoft.com/office/drawing/2014/main" id="{00000000-0008-0000-0200-000086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35" name="Text 1">
          <a:extLst>
            <a:ext uri="{FF2B5EF4-FFF2-40B4-BE49-F238E27FC236}">
              <a16:creationId xmlns:a16="http://schemas.microsoft.com/office/drawing/2014/main" id="{00000000-0008-0000-0200-000087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36" name="Text 1">
          <a:extLst>
            <a:ext uri="{FF2B5EF4-FFF2-40B4-BE49-F238E27FC236}">
              <a16:creationId xmlns:a16="http://schemas.microsoft.com/office/drawing/2014/main" id="{00000000-0008-0000-0200-000088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37" name="Text 1">
          <a:extLst>
            <a:ext uri="{FF2B5EF4-FFF2-40B4-BE49-F238E27FC236}">
              <a16:creationId xmlns:a16="http://schemas.microsoft.com/office/drawing/2014/main" id="{00000000-0008-0000-0200-000089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38" name="Text 1">
          <a:extLst>
            <a:ext uri="{FF2B5EF4-FFF2-40B4-BE49-F238E27FC236}">
              <a16:creationId xmlns:a16="http://schemas.microsoft.com/office/drawing/2014/main" id="{00000000-0008-0000-0200-00008A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39" name="Text 1">
          <a:extLst>
            <a:ext uri="{FF2B5EF4-FFF2-40B4-BE49-F238E27FC236}">
              <a16:creationId xmlns:a16="http://schemas.microsoft.com/office/drawing/2014/main" id="{00000000-0008-0000-0200-00008B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0" name="Text 1">
          <a:extLst>
            <a:ext uri="{FF2B5EF4-FFF2-40B4-BE49-F238E27FC236}">
              <a16:creationId xmlns:a16="http://schemas.microsoft.com/office/drawing/2014/main" id="{00000000-0008-0000-0200-00008C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1" name="Text 1">
          <a:extLst>
            <a:ext uri="{FF2B5EF4-FFF2-40B4-BE49-F238E27FC236}">
              <a16:creationId xmlns:a16="http://schemas.microsoft.com/office/drawing/2014/main" id="{00000000-0008-0000-0200-00008D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2" name="Text 1">
          <a:extLst>
            <a:ext uri="{FF2B5EF4-FFF2-40B4-BE49-F238E27FC236}">
              <a16:creationId xmlns:a16="http://schemas.microsoft.com/office/drawing/2014/main" id="{00000000-0008-0000-0200-00008E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3" name="Text 1">
          <a:extLst>
            <a:ext uri="{FF2B5EF4-FFF2-40B4-BE49-F238E27FC236}">
              <a16:creationId xmlns:a16="http://schemas.microsoft.com/office/drawing/2014/main" id="{00000000-0008-0000-0200-00008F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4" name="Text 1">
          <a:extLst>
            <a:ext uri="{FF2B5EF4-FFF2-40B4-BE49-F238E27FC236}">
              <a16:creationId xmlns:a16="http://schemas.microsoft.com/office/drawing/2014/main" id="{00000000-0008-0000-0200-000090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5" name="Text 1">
          <a:extLst>
            <a:ext uri="{FF2B5EF4-FFF2-40B4-BE49-F238E27FC236}">
              <a16:creationId xmlns:a16="http://schemas.microsoft.com/office/drawing/2014/main" id="{00000000-0008-0000-0200-000091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6" name="Text 1">
          <a:extLst>
            <a:ext uri="{FF2B5EF4-FFF2-40B4-BE49-F238E27FC236}">
              <a16:creationId xmlns:a16="http://schemas.microsoft.com/office/drawing/2014/main" id="{00000000-0008-0000-0200-000092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7" name="Text 1">
          <a:extLst>
            <a:ext uri="{FF2B5EF4-FFF2-40B4-BE49-F238E27FC236}">
              <a16:creationId xmlns:a16="http://schemas.microsoft.com/office/drawing/2014/main" id="{00000000-0008-0000-0200-000093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8" name="Text 1">
          <a:extLst>
            <a:ext uri="{FF2B5EF4-FFF2-40B4-BE49-F238E27FC236}">
              <a16:creationId xmlns:a16="http://schemas.microsoft.com/office/drawing/2014/main" id="{00000000-0008-0000-0200-000094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49" name="Text 1">
          <a:extLst>
            <a:ext uri="{FF2B5EF4-FFF2-40B4-BE49-F238E27FC236}">
              <a16:creationId xmlns:a16="http://schemas.microsoft.com/office/drawing/2014/main" id="{00000000-0008-0000-0200-000095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0" name="Text 1">
          <a:extLst>
            <a:ext uri="{FF2B5EF4-FFF2-40B4-BE49-F238E27FC236}">
              <a16:creationId xmlns:a16="http://schemas.microsoft.com/office/drawing/2014/main" id="{00000000-0008-0000-0200-000096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1" name="Text 1">
          <a:extLst>
            <a:ext uri="{FF2B5EF4-FFF2-40B4-BE49-F238E27FC236}">
              <a16:creationId xmlns:a16="http://schemas.microsoft.com/office/drawing/2014/main" id="{00000000-0008-0000-0200-000097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2" name="Text 1">
          <a:extLst>
            <a:ext uri="{FF2B5EF4-FFF2-40B4-BE49-F238E27FC236}">
              <a16:creationId xmlns:a16="http://schemas.microsoft.com/office/drawing/2014/main" id="{00000000-0008-0000-0200-000098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3" name="Text 1">
          <a:extLst>
            <a:ext uri="{FF2B5EF4-FFF2-40B4-BE49-F238E27FC236}">
              <a16:creationId xmlns:a16="http://schemas.microsoft.com/office/drawing/2014/main" id="{00000000-0008-0000-0200-000099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4" name="Text 1">
          <a:extLst>
            <a:ext uri="{FF2B5EF4-FFF2-40B4-BE49-F238E27FC236}">
              <a16:creationId xmlns:a16="http://schemas.microsoft.com/office/drawing/2014/main" id="{00000000-0008-0000-0200-00009A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5" name="Text 1">
          <a:extLst>
            <a:ext uri="{FF2B5EF4-FFF2-40B4-BE49-F238E27FC236}">
              <a16:creationId xmlns:a16="http://schemas.microsoft.com/office/drawing/2014/main" id="{00000000-0008-0000-0200-00009B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6" name="Text 1">
          <a:extLst>
            <a:ext uri="{FF2B5EF4-FFF2-40B4-BE49-F238E27FC236}">
              <a16:creationId xmlns:a16="http://schemas.microsoft.com/office/drawing/2014/main" id="{00000000-0008-0000-0200-00009C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7" name="Text 1">
          <a:extLst>
            <a:ext uri="{FF2B5EF4-FFF2-40B4-BE49-F238E27FC236}">
              <a16:creationId xmlns:a16="http://schemas.microsoft.com/office/drawing/2014/main" id="{00000000-0008-0000-0200-00009D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8" name="Text 1">
          <a:extLst>
            <a:ext uri="{FF2B5EF4-FFF2-40B4-BE49-F238E27FC236}">
              <a16:creationId xmlns:a16="http://schemas.microsoft.com/office/drawing/2014/main" id="{00000000-0008-0000-0200-00009E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59" name="Text 1">
          <a:extLst>
            <a:ext uri="{FF2B5EF4-FFF2-40B4-BE49-F238E27FC236}">
              <a16:creationId xmlns:a16="http://schemas.microsoft.com/office/drawing/2014/main" id="{00000000-0008-0000-0200-00009F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0" name="Text 1">
          <a:extLst>
            <a:ext uri="{FF2B5EF4-FFF2-40B4-BE49-F238E27FC236}">
              <a16:creationId xmlns:a16="http://schemas.microsoft.com/office/drawing/2014/main" id="{00000000-0008-0000-0200-0000A0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1" name="Text 1">
          <a:extLst>
            <a:ext uri="{FF2B5EF4-FFF2-40B4-BE49-F238E27FC236}">
              <a16:creationId xmlns:a16="http://schemas.microsoft.com/office/drawing/2014/main" id="{00000000-0008-0000-0200-0000A1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2" name="Text 1">
          <a:extLst>
            <a:ext uri="{FF2B5EF4-FFF2-40B4-BE49-F238E27FC236}">
              <a16:creationId xmlns:a16="http://schemas.microsoft.com/office/drawing/2014/main" id="{00000000-0008-0000-0200-0000A2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3" name="Text 1">
          <a:extLst>
            <a:ext uri="{FF2B5EF4-FFF2-40B4-BE49-F238E27FC236}">
              <a16:creationId xmlns:a16="http://schemas.microsoft.com/office/drawing/2014/main" id="{00000000-0008-0000-0200-0000A3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4" name="Text 1">
          <a:extLst>
            <a:ext uri="{FF2B5EF4-FFF2-40B4-BE49-F238E27FC236}">
              <a16:creationId xmlns:a16="http://schemas.microsoft.com/office/drawing/2014/main" id="{00000000-0008-0000-0200-0000A4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5" name="Text 1">
          <a:extLst>
            <a:ext uri="{FF2B5EF4-FFF2-40B4-BE49-F238E27FC236}">
              <a16:creationId xmlns:a16="http://schemas.microsoft.com/office/drawing/2014/main" id="{00000000-0008-0000-0200-0000A5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6" name="Text 1">
          <a:extLst>
            <a:ext uri="{FF2B5EF4-FFF2-40B4-BE49-F238E27FC236}">
              <a16:creationId xmlns:a16="http://schemas.microsoft.com/office/drawing/2014/main" id="{00000000-0008-0000-0200-0000A6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7" name="Text 1">
          <a:extLst>
            <a:ext uri="{FF2B5EF4-FFF2-40B4-BE49-F238E27FC236}">
              <a16:creationId xmlns:a16="http://schemas.microsoft.com/office/drawing/2014/main" id="{00000000-0008-0000-0200-0000A7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8" name="Text 1">
          <a:extLst>
            <a:ext uri="{FF2B5EF4-FFF2-40B4-BE49-F238E27FC236}">
              <a16:creationId xmlns:a16="http://schemas.microsoft.com/office/drawing/2014/main" id="{00000000-0008-0000-0200-0000A8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69" name="Text 1">
          <a:extLst>
            <a:ext uri="{FF2B5EF4-FFF2-40B4-BE49-F238E27FC236}">
              <a16:creationId xmlns:a16="http://schemas.microsoft.com/office/drawing/2014/main" id="{00000000-0008-0000-0200-0000A9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0" name="Text 1">
          <a:extLst>
            <a:ext uri="{FF2B5EF4-FFF2-40B4-BE49-F238E27FC236}">
              <a16:creationId xmlns:a16="http://schemas.microsoft.com/office/drawing/2014/main" id="{00000000-0008-0000-0200-0000AA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1" name="Text 1">
          <a:extLst>
            <a:ext uri="{FF2B5EF4-FFF2-40B4-BE49-F238E27FC236}">
              <a16:creationId xmlns:a16="http://schemas.microsoft.com/office/drawing/2014/main" id="{00000000-0008-0000-0200-0000AB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2" name="Text 1">
          <a:extLst>
            <a:ext uri="{FF2B5EF4-FFF2-40B4-BE49-F238E27FC236}">
              <a16:creationId xmlns:a16="http://schemas.microsoft.com/office/drawing/2014/main" id="{00000000-0008-0000-0200-0000AC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3" name="Text 1">
          <a:extLst>
            <a:ext uri="{FF2B5EF4-FFF2-40B4-BE49-F238E27FC236}">
              <a16:creationId xmlns:a16="http://schemas.microsoft.com/office/drawing/2014/main" id="{00000000-0008-0000-0200-0000AD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4" name="Text 1">
          <a:extLst>
            <a:ext uri="{FF2B5EF4-FFF2-40B4-BE49-F238E27FC236}">
              <a16:creationId xmlns:a16="http://schemas.microsoft.com/office/drawing/2014/main" id="{00000000-0008-0000-0200-0000AE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5" name="Text 1">
          <a:extLst>
            <a:ext uri="{FF2B5EF4-FFF2-40B4-BE49-F238E27FC236}">
              <a16:creationId xmlns:a16="http://schemas.microsoft.com/office/drawing/2014/main" id="{00000000-0008-0000-0200-0000AF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6" name="Text 1">
          <a:extLst>
            <a:ext uri="{FF2B5EF4-FFF2-40B4-BE49-F238E27FC236}">
              <a16:creationId xmlns:a16="http://schemas.microsoft.com/office/drawing/2014/main" id="{00000000-0008-0000-0200-0000B0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395</xdr:row>
      <xdr:rowOff>0</xdr:rowOff>
    </xdr:from>
    <xdr:ext cx="19050" cy="428625"/>
    <xdr:sp macro="" textlink="">
      <xdr:nvSpPr>
        <xdr:cNvPr id="177" name="Text 1">
          <a:extLst>
            <a:ext uri="{FF2B5EF4-FFF2-40B4-BE49-F238E27FC236}">
              <a16:creationId xmlns:a16="http://schemas.microsoft.com/office/drawing/2014/main" id="{00000000-0008-0000-0200-0000B1000000}"/>
            </a:ext>
          </a:extLst>
        </xdr:cNvPr>
        <xdr:cNvSpPr txBox="1">
          <a:spLocks noChangeArrowheads="1"/>
        </xdr:cNvSpPr>
      </xdr:nvSpPr>
      <xdr:spPr bwMode="auto">
        <a:xfrm>
          <a:off x="695325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78" name="Text 1">
          <a:extLst>
            <a:ext uri="{FF2B5EF4-FFF2-40B4-BE49-F238E27FC236}">
              <a16:creationId xmlns:a16="http://schemas.microsoft.com/office/drawing/2014/main" id="{00000000-0008-0000-0200-0000B2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79" name="Text 1">
          <a:extLst>
            <a:ext uri="{FF2B5EF4-FFF2-40B4-BE49-F238E27FC236}">
              <a16:creationId xmlns:a16="http://schemas.microsoft.com/office/drawing/2014/main" id="{00000000-0008-0000-0200-0000B3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0" name="Text 1">
          <a:extLst>
            <a:ext uri="{FF2B5EF4-FFF2-40B4-BE49-F238E27FC236}">
              <a16:creationId xmlns:a16="http://schemas.microsoft.com/office/drawing/2014/main" id="{00000000-0008-0000-0200-0000B4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1" name="Text 1">
          <a:extLst>
            <a:ext uri="{FF2B5EF4-FFF2-40B4-BE49-F238E27FC236}">
              <a16:creationId xmlns:a16="http://schemas.microsoft.com/office/drawing/2014/main" id="{00000000-0008-0000-0200-0000B5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2" name="Text 1">
          <a:extLst>
            <a:ext uri="{FF2B5EF4-FFF2-40B4-BE49-F238E27FC236}">
              <a16:creationId xmlns:a16="http://schemas.microsoft.com/office/drawing/2014/main" id="{00000000-0008-0000-0200-0000B6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3" name="Text 1">
          <a:extLst>
            <a:ext uri="{FF2B5EF4-FFF2-40B4-BE49-F238E27FC236}">
              <a16:creationId xmlns:a16="http://schemas.microsoft.com/office/drawing/2014/main" id="{00000000-0008-0000-0200-0000B7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4" name="Text 1">
          <a:extLst>
            <a:ext uri="{FF2B5EF4-FFF2-40B4-BE49-F238E27FC236}">
              <a16:creationId xmlns:a16="http://schemas.microsoft.com/office/drawing/2014/main" id="{00000000-0008-0000-0200-0000B8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5" name="Text 1">
          <a:extLst>
            <a:ext uri="{FF2B5EF4-FFF2-40B4-BE49-F238E27FC236}">
              <a16:creationId xmlns:a16="http://schemas.microsoft.com/office/drawing/2014/main" id="{00000000-0008-0000-0200-0000B9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6" name="Text 1">
          <a:extLst>
            <a:ext uri="{FF2B5EF4-FFF2-40B4-BE49-F238E27FC236}">
              <a16:creationId xmlns:a16="http://schemas.microsoft.com/office/drawing/2014/main" id="{00000000-0008-0000-0200-0000BA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7" name="Text 1">
          <a:extLst>
            <a:ext uri="{FF2B5EF4-FFF2-40B4-BE49-F238E27FC236}">
              <a16:creationId xmlns:a16="http://schemas.microsoft.com/office/drawing/2014/main" id="{00000000-0008-0000-0200-0000BB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8" name="Text 1">
          <a:extLst>
            <a:ext uri="{FF2B5EF4-FFF2-40B4-BE49-F238E27FC236}">
              <a16:creationId xmlns:a16="http://schemas.microsoft.com/office/drawing/2014/main" id="{00000000-0008-0000-0200-0000BC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89" name="Text 1">
          <a:extLst>
            <a:ext uri="{FF2B5EF4-FFF2-40B4-BE49-F238E27FC236}">
              <a16:creationId xmlns:a16="http://schemas.microsoft.com/office/drawing/2014/main" id="{00000000-0008-0000-0200-0000BD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0" name="Text 1">
          <a:extLst>
            <a:ext uri="{FF2B5EF4-FFF2-40B4-BE49-F238E27FC236}">
              <a16:creationId xmlns:a16="http://schemas.microsoft.com/office/drawing/2014/main" id="{00000000-0008-0000-0200-0000BE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1" name="Text 1">
          <a:extLst>
            <a:ext uri="{FF2B5EF4-FFF2-40B4-BE49-F238E27FC236}">
              <a16:creationId xmlns:a16="http://schemas.microsoft.com/office/drawing/2014/main" id="{00000000-0008-0000-0200-0000BF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2" name="Text 1">
          <a:extLst>
            <a:ext uri="{FF2B5EF4-FFF2-40B4-BE49-F238E27FC236}">
              <a16:creationId xmlns:a16="http://schemas.microsoft.com/office/drawing/2014/main" id="{00000000-0008-0000-0200-0000C0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3" name="Text 1">
          <a:extLst>
            <a:ext uri="{FF2B5EF4-FFF2-40B4-BE49-F238E27FC236}">
              <a16:creationId xmlns:a16="http://schemas.microsoft.com/office/drawing/2014/main" id="{00000000-0008-0000-0200-0000C1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4" name="Text 1">
          <a:extLst>
            <a:ext uri="{FF2B5EF4-FFF2-40B4-BE49-F238E27FC236}">
              <a16:creationId xmlns:a16="http://schemas.microsoft.com/office/drawing/2014/main" id="{00000000-0008-0000-0200-0000C2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5" name="Text 1">
          <a:extLst>
            <a:ext uri="{FF2B5EF4-FFF2-40B4-BE49-F238E27FC236}">
              <a16:creationId xmlns:a16="http://schemas.microsoft.com/office/drawing/2014/main" id="{00000000-0008-0000-0200-0000C3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6" name="Text 1">
          <a:extLst>
            <a:ext uri="{FF2B5EF4-FFF2-40B4-BE49-F238E27FC236}">
              <a16:creationId xmlns:a16="http://schemas.microsoft.com/office/drawing/2014/main" id="{00000000-0008-0000-0200-0000C4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7" name="Text 1">
          <a:extLst>
            <a:ext uri="{FF2B5EF4-FFF2-40B4-BE49-F238E27FC236}">
              <a16:creationId xmlns:a16="http://schemas.microsoft.com/office/drawing/2014/main" id="{00000000-0008-0000-0200-0000C5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8" name="Text 1">
          <a:extLst>
            <a:ext uri="{FF2B5EF4-FFF2-40B4-BE49-F238E27FC236}">
              <a16:creationId xmlns:a16="http://schemas.microsoft.com/office/drawing/2014/main" id="{00000000-0008-0000-0200-0000C6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199" name="Text 1">
          <a:extLst>
            <a:ext uri="{FF2B5EF4-FFF2-40B4-BE49-F238E27FC236}">
              <a16:creationId xmlns:a16="http://schemas.microsoft.com/office/drawing/2014/main" id="{00000000-0008-0000-0200-0000C7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0" name="Text 1">
          <a:extLst>
            <a:ext uri="{FF2B5EF4-FFF2-40B4-BE49-F238E27FC236}">
              <a16:creationId xmlns:a16="http://schemas.microsoft.com/office/drawing/2014/main" id="{00000000-0008-0000-0200-0000C8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1" name="Text 1">
          <a:extLst>
            <a:ext uri="{FF2B5EF4-FFF2-40B4-BE49-F238E27FC236}">
              <a16:creationId xmlns:a16="http://schemas.microsoft.com/office/drawing/2014/main" id="{00000000-0008-0000-0200-0000C9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2" name="Text 1">
          <a:extLst>
            <a:ext uri="{FF2B5EF4-FFF2-40B4-BE49-F238E27FC236}">
              <a16:creationId xmlns:a16="http://schemas.microsoft.com/office/drawing/2014/main" id="{00000000-0008-0000-0200-0000CA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3" name="Text 1">
          <a:extLst>
            <a:ext uri="{FF2B5EF4-FFF2-40B4-BE49-F238E27FC236}">
              <a16:creationId xmlns:a16="http://schemas.microsoft.com/office/drawing/2014/main" id="{00000000-0008-0000-0200-0000CB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4" name="Text 1">
          <a:extLst>
            <a:ext uri="{FF2B5EF4-FFF2-40B4-BE49-F238E27FC236}">
              <a16:creationId xmlns:a16="http://schemas.microsoft.com/office/drawing/2014/main" id="{00000000-0008-0000-0200-0000CC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5" name="Text 1">
          <a:extLst>
            <a:ext uri="{FF2B5EF4-FFF2-40B4-BE49-F238E27FC236}">
              <a16:creationId xmlns:a16="http://schemas.microsoft.com/office/drawing/2014/main" id="{00000000-0008-0000-0200-0000CD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6" name="Text 1">
          <a:extLst>
            <a:ext uri="{FF2B5EF4-FFF2-40B4-BE49-F238E27FC236}">
              <a16:creationId xmlns:a16="http://schemas.microsoft.com/office/drawing/2014/main" id="{00000000-0008-0000-0200-0000CE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7" name="Text 1">
          <a:extLst>
            <a:ext uri="{FF2B5EF4-FFF2-40B4-BE49-F238E27FC236}">
              <a16:creationId xmlns:a16="http://schemas.microsoft.com/office/drawing/2014/main" id="{00000000-0008-0000-0200-0000CF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8" name="Text 1">
          <a:extLst>
            <a:ext uri="{FF2B5EF4-FFF2-40B4-BE49-F238E27FC236}">
              <a16:creationId xmlns:a16="http://schemas.microsoft.com/office/drawing/2014/main" id="{00000000-0008-0000-0200-0000D0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09" name="Text 1">
          <a:extLst>
            <a:ext uri="{FF2B5EF4-FFF2-40B4-BE49-F238E27FC236}">
              <a16:creationId xmlns:a16="http://schemas.microsoft.com/office/drawing/2014/main" id="{00000000-0008-0000-0200-0000D1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0" name="Text 1">
          <a:extLst>
            <a:ext uri="{FF2B5EF4-FFF2-40B4-BE49-F238E27FC236}">
              <a16:creationId xmlns:a16="http://schemas.microsoft.com/office/drawing/2014/main" id="{00000000-0008-0000-0200-0000D2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1" name="Text 1">
          <a:extLst>
            <a:ext uri="{FF2B5EF4-FFF2-40B4-BE49-F238E27FC236}">
              <a16:creationId xmlns:a16="http://schemas.microsoft.com/office/drawing/2014/main" id="{00000000-0008-0000-0200-0000D3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2" name="Text 1">
          <a:extLst>
            <a:ext uri="{FF2B5EF4-FFF2-40B4-BE49-F238E27FC236}">
              <a16:creationId xmlns:a16="http://schemas.microsoft.com/office/drawing/2014/main" id="{00000000-0008-0000-0200-0000D4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3" name="Text 1">
          <a:extLst>
            <a:ext uri="{FF2B5EF4-FFF2-40B4-BE49-F238E27FC236}">
              <a16:creationId xmlns:a16="http://schemas.microsoft.com/office/drawing/2014/main" id="{00000000-0008-0000-0200-0000D5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4" name="Text 1">
          <a:extLst>
            <a:ext uri="{FF2B5EF4-FFF2-40B4-BE49-F238E27FC236}">
              <a16:creationId xmlns:a16="http://schemas.microsoft.com/office/drawing/2014/main" id="{00000000-0008-0000-0200-0000D6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5" name="Text 1">
          <a:extLst>
            <a:ext uri="{FF2B5EF4-FFF2-40B4-BE49-F238E27FC236}">
              <a16:creationId xmlns:a16="http://schemas.microsoft.com/office/drawing/2014/main" id="{00000000-0008-0000-0200-0000D7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6" name="Text 1">
          <a:extLst>
            <a:ext uri="{FF2B5EF4-FFF2-40B4-BE49-F238E27FC236}">
              <a16:creationId xmlns:a16="http://schemas.microsoft.com/office/drawing/2014/main" id="{00000000-0008-0000-0200-0000D8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7" name="Text 1">
          <a:extLst>
            <a:ext uri="{FF2B5EF4-FFF2-40B4-BE49-F238E27FC236}">
              <a16:creationId xmlns:a16="http://schemas.microsoft.com/office/drawing/2014/main" id="{00000000-0008-0000-0200-0000D9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8" name="Text 1">
          <a:extLst>
            <a:ext uri="{FF2B5EF4-FFF2-40B4-BE49-F238E27FC236}">
              <a16:creationId xmlns:a16="http://schemas.microsoft.com/office/drawing/2014/main" id="{00000000-0008-0000-0200-0000DA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19" name="Text 1">
          <a:extLst>
            <a:ext uri="{FF2B5EF4-FFF2-40B4-BE49-F238E27FC236}">
              <a16:creationId xmlns:a16="http://schemas.microsoft.com/office/drawing/2014/main" id="{00000000-0008-0000-0200-0000DB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20" name="Text 1">
          <a:extLst>
            <a:ext uri="{FF2B5EF4-FFF2-40B4-BE49-F238E27FC236}">
              <a16:creationId xmlns:a16="http://schemas.microsoft.com/office/drawing/2014/main" id="{00000000-0008-0000-0200-0000DC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395</xdr:row>
      <xdr:rowOff>0</xdr:rowOff>
    </xdr:from>
    <xdr:ext cx="19050" cy="428625"/>
    <xdr:sp macro="" textlink="">
      <xdr:nvSpPr>
        <xdr:cNvPr id="221" name="Text 1">
          <a:extLst>
            <a:ext uri="{FF2B5EF4-FFF2-40B4-BE49-F238E27FC236}">
              <a16:creationId xmlns:a16="http://schemas.microsoft.com/office/drawing/2014/main" id="{00000000-0008-0000-0200-0000DD000000}"/>
            </a:ext>
          </a:extLst>
        </xdr:cNvPr>
        <xdr:cNvSpPr txBox="1">
          <a:spLocks noChangeArrowheads="1"/>
        </xdr:cNvSpPr>
      </xdr:nvSpPr>
      <xdr:spPr bwMode="auto">
        <a:xfrm>
          <a:off x="1485900" y="50196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2" name="Text 1">
          <a:extLst>
            <a:ext uri="{FF2B5EF4-FFF2-40B4-BE49-F238E27FC236}">
              <a16:creationId xmlns:a16="http://schemas.microsoft.com/office/drawing/2014/main" id="{00000000-0008-0000-0200-0000DE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3" name="Text 1">
          <a:extLst>
            <a:ext uri="{FF2B5EF4-FFF2-40B4-BE49-F238E27FC236}">
              <a16:creationId xmlns:a16="http://schemas.microsoft.com/office/drawing/2014/main" id="{00000000-0008-0000-0200-0000DF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4" name="Text 1">
          <a:extLst>
            <a:ext uri="{FF2B5EF4-FFF2-40B4-BE49-F238E27FC236}">
              <a16:creationId xmlns:a16="http://schemas.microsoft.com/office/drawing/2014/main" id="{00000000-0008-0000-0200-0000E0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5" name="Text 1">
          <a:extLst>
            <a:ext uri="{FF2B5EF4-FFF2-40B4-BE49-F238E27FC236}">
              <a16:creationId xmlns:a16="http://schemas.microsoft.com/office/drawing/2014/main" id="{00000000-0008-0000-0200-0000E1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6" name="Text 1">
          <a:extLst>
            <a:ext uri="{FF2B5EF4-FFF2-40B4-BE49-F238E27FC236}">
              <a16:creationId xmlns:a16="http://schemas.microsoft.com/office/drawing/2014/main" id="{00000000-0008-0000-0200-0000E2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7" name="Text 1">
          <a:extLst>
            <a:ext uri="{FF2B5EF4-FFF2-40B4-BE49-F238E27FC236}">
              <a16:creationId xmlns:a16="http://schemas.microsoft.com/office/drawing/2014/main" id="{00000000-0008-0000-0200-0000E3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8" name="Text 1">
          <a:extLst>
            <a:ext uri="{FF2B5EF4-FFF2-40B4-BE49-F238E27FC236}">
              <a16:creationId xmlns:a16="http://schemas.microsoft.com/office/drawing/2014/main" id="{00000000-0008-0000-0200-0000E4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29" name="Text 1">
          <a:extLst>
            <a:ext uri="{FF2B5EF4-FFF2-40B4-BE49-F238E27FC236}">
              <a16:creationId xmlns:a16="http://schemas.microsoft.com/office/drawing/2014/main" id="{00000000-0008-0000-0200-0000E5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0" name="Text 1">
          <a:extLst>
            <a:ext uri="{FF2B5EF4-FFF2-40B4-BE49-F238E27FC236}">
              <a16:creationId xmlns:a16="http://schemas.microsoft.com/office/drawing/2014/main" id="{00000000-0008-0000-0200-0000E6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1" name="Text 1">
          <a:extLst>
            <a:ext uri="{FF2B5EF4-FFF2-40B4-BE49-F238E27FC236}">
              <a16:creationId xmlns:a16="http://schemas.microsoft.com/office/drawing/2014/main" id="{00000000-0008-0000-0200-0000E7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2" name="Text 1">
          <a:extLst>
            <a:ext uri="{FF2B5EF4-FFF2-40B4-BE49-F238E27FC236}">
              <a16:creationId xmlns:a16="http://schemas.microsoft.com/office/drawing/2014/main" id="{00000000-0008-0000-0200-0000E8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3" name="Text 1">
          <a:extLst>
            <a:ext uri="{FF2B5EF4-FFF2-40B4-BE49-F238E27FC236}">
              <a16:creationId xmlns:a16="http://schemas.microsoft.com/office/drawing/2014/main" id="{00000000-0008-0000-0200-0000E9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4" name="Text 1">
          <a:extLst>
            <a:ext uri="{FF2B5EF4-FFF2-40B4-BE49-F238E27FC236}">
              <a16:creationId xmlns:a16="http://schemas.microsoft.com/office/drawing/2014/main" id="{00000000-0008-0000-0200-0000EA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5" name="Text 1">
          <a:extLst>
            <a:ext uri="{FF2B5EF4-FFF2-40B4-BE49-F238E27FC236}">
              <a16:creationId xmlns:a16="http://schemas.microsoft.com/office/drawing/2014/main" id="{00000000-0008-0000-0200-0000EB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6" name="Text 1">
          <a:extLst>
            <a:ext uri="{FF2B5EF4-FFF2-40B4-BE49-F238E27FC236}">
              <a16:creationId xmlns:a16="http://schemas.microsoft.com/office/drawing/2014/main" id="{00000000-0008-0000-0200-0000EC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7" name="Text 1">
          <a:extLst>
            <a:ext uri="{FF2B5EF4-FFF2-40B4-BE49-F238E27FC236}">
              <a16:creationId xmlns:a16="http://schemas.microsoft.com/office/drawing/2014/main" id="{00000000-0008-0000-0200-0000ED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8" name="Text 1">
          <a:extLst>
            <a:ext uri="{FF2B5EF4-FFF2-40B4-BE49-F238E27FC236}">
              <a16:creationId xmlns:a16="http://schemas.microsoft.com/office/drawing/2014/main" id="{00000000-0008-0000-0200-0000EE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39" name="Text 1">
          <a:extLst>
            <a:ext uri="{FF2B5EF4-FFF2-40B4-BE49-F238E27FC236}">
              <a16:creationId xmlns:a16="http://schemas.microsoft.com/office/drawing/2014/main" id="{00000000-0008-0000-0200-0000EF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0" name="Text 1">
          <a:extLst>
            <a:ext uri="{FF2B5EF4-FFF2-40B4-BE49-F238E27FC236}">
              <a16:creationId xmlns:a16="http://schemas.microsoft.com/office/drawing/2014/main" id="{00000000-0008-0000-0200-0000F0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1" name="Text 1">
          <a:extLst>
            <a:ext uri="{FF2B5EF4-FFF2-40B4-BE49-F238E27FC236}">
              <a16:creationId xmlns:a16="http://schemas.microsoft.com/office/drawing/2014/main" id="{00000000-0008-0000-0200-0000F1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2" name="Text 1">
          <a:extLst>
            <a:ext uri="{FF2B5EF4-FFF2-40B4-BE49-F238E27FC236}">
              <a16:creationId xmlns:a16="http://schemas.microsoft.com/office/drawing/2014/main" id="{00000000-0008-0000-0200-0000F2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3" name="Text 1">
          <a:extLst>
            <a:ext uri="{FF2B5EF4-FFF2-40B4-BE49-F238E27FC236}">
              <a16:creationId xmlns:a16="http://schemas.microsoft.com/office/drawing/2014/main" id="{00000000-0008-0000-0200-0000F3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4" name="Text 1">
          <a:extLst>
            <a:ext uri="{FF2B5EF4-FFF2-40B4-BE49-F238E27FC236}">
              <a16:creationId xmlns:a16="http://schemas.microsoft.com/office/drawing/2014/main" id="{00000000-0008-0000-0200-0000F4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5" name="Text 1">
          <a:extLst>
            <a:ext uri="{FF2B5EF4-FFF2-40B4-BE49-F238E27FC236}">
              <a16:creationId xmlns:a16="http://schemas.microsoft.com/office/drawing/2014/main" id="{00000000-0008-0000-0200-0000F5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6" name="Text 1">
          <a:extLst>
            <a:ext uri="{FF2B5EF4-FFF2-40B4-BE49-F238E27FC236}">
              <a16:creationId xmlns:a16="http://schemas.microsoft.com/office/drawing/2014/main" id="{00000000-0008-0000-0200-0000F6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7" name="Text 1">
          <a:extLst>
            <a:ext uri="{FF2B5EF4-FFF2-40B4-BE49-F238E27FC236}">
              <a16:creationId xmlns:a16="http://schemas.microsoft.com/office/drawing/2014/main" id="{00000000-0008-0000-0200-0000F7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8" name="Text 1">
          <a:extLst>
            <a:ext uri="{FF2B5EF4-FFF2-40B4-BE49-F238E27FC236}">
              <a16:creationId xmlns:a16="http://schemas.microsoft.com/office/drawing/2014/main" id="{00000000-0008-0000-0200-0000F8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49" name="Text 1">
          <a:extLst>
            <a:ext uri="{FF2B5EF4-FFF2-40B4-BE49-F238E27FC236}">
              <a16:creationId xmlns:a16="http://schemas.microsoft.com/office/drawing/2014/main" id="{00000000-0008-0000-0200-0000F9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0" name="Text 1">
          <a:extLst>
            <a:ext uri="{FF2B5EF4-FFF2-40B4-BE49-F238E27FC236}">
              <a16:creationId xmlns:a16="http://schemas.microsoft.com/office/drawing/2014/main" id="{00000000-0008-0000-0200-0000FA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1" name="Text 1">
          <a:extLst>
            <a:ext uri="{FF2B5EF4-FFF2-40B4-BE49-F238E27FC236}">
              <a16:creationId xmlns:a16="http://schemas.microsoft.com/office/drawing/2014/main" id="{00000000-0008-0000-0200-0000FB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2" name="Text 1">
          <a:extLst>
            <a:ext uri="{FF2B5EF4-FFF2-40B4-BE49-F238E27FC236}">
              <a16:creationId xmlns:a16="http://schemas.microsoft.com/office/drawing/2014/main" id="{00000000-0008-0000-0200-0000FC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3" name="Text 1">
          <a:extLst>
            <a:ext uri="{FF2B5EF4-FFF2-40B4-BE49-F238E27FC236}">
              <a16:creationId xmlns:a16="http://schemas.microsoft.com/office/drawing/2014/main" id="{00000000-0008-0000-0200-0000FD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4" name="Text 1">
          <a:extLst>
            <a:ext uri="{FF2B5EF4-FFF2-40B4-BE49-F238E27FC236}">
              <a16:creationId xmlns:a16="http://schemas.microsoft.com/office/drawing/2014/main" id="{00000000-0008-0000-0200-0000FE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5" name="Text 1">
          <a:extLst>
            <a:ext uri="{FF2B5EF4-FFF2-40B4-BE49-F238E27FC236}">
              <a16:creationId xmlns:a16="http://schemas.microsoft.com/office/drawing/2014/main" id="{00000000-0008-0000-0200-0000FF00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6" name="Text 1">
          <a:extLst>
            <a:ext uri="{FF2B5EF4-FFF2-40B4-BE49-F238E27FC236}">
              <a16:creationId xmlns:a16="http://schemas.microsoft.com/office/drawing/2014/main" id="{00000000-0008-0000-0200-000000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7" name="Text 1">
          <a:extLst>
            <a:ext uri="{FF2B5EF4-FFF2-40B4-BE49-F238E27FC236}">
              <a16:creationId xmlns:a16="http://schemas.microsoft.com/office/drawing/2014/main" id="{00000000-0008-0000-0200-000001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8" name="Text 1">
          <a:extLst>
            <a:ext uri="{FF2B5EF4-FFF2-40B4-BE49-F238E27FC236}">
              <a16:creationId xmlns:a16="http://schemas.microsoft.com/office/drawing/2014/main" id="{00000000-0008-0000-0200-000002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59" name="Text 1">
          <a:extLst>
            <a:ext uri="{FF2B5EF4-FFF2-40B4-BE49-F238E27FC236}">
              <a16:creationId xmlns:a16="http://schemas.microsoft.com/office/drawing/2014/main" id="{00000000-0008-0000-0200-000003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0" name="Text 1">
          <a:extLst>
            <a:ext uri="{FF2B5EF4-FFF2-40B4-BE49-F238E27FC236}">
              <a16:creationId xmlns:a16="http://schemas.microsoft.com/office/drawing/2014/main" id="{00000000-0008-0000-0200-000004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1" name="Text 1">
          <a:extLst>
            <a:ext uri="{FF2B5EF4-FFF2-40B4-BE49-F238E27FC236}">
              <a16:creationId xmlns:a16="http://schemas.microsoft.com/office/drawing/2014/main" id="{00000000-0008-0000-0200-000005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2" name="Text 1">
          <a:extLst>
            <a:ext uri="{FF2B5EF4-FFF2-40B4-BE49-F238E27FC236}">
              <a16:creationId xmlns:a16="http://schemas.microsoft.com/office/drawing/2014/main" id="{00000000-0008-0000-0200-000006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3" name="Text 1">
          <a:extLst>
            <a:ext uri="{FF2B5EF4-FFF2-40B4-BE49-F238E27FC236}">
              <a16:creationId xmlns:a16="http://schemas.microsoft.com/office/drawing/2014/main" id="{00000000-0008-0000-0200-000007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4" name="Text 1">
          <a:extLst>
            <a:ext uri="{FF2B5EF4-FFF2-40B4-BE49-F238E27FC236}">
              <a16:creationId xmlns:a16="http://schemas.microsoft.com/office/drawing/2014/main" id="{00000000-0008-0000-0200-000008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5" name="Text 1">
          <a:extLst>
            <a:ext uri="{FF2B5EF4-FFF2-40B4-BE49-F238E27FC236}">
              <a16:creationId xmlns:a16="http://schemas.microsoft.com/office/drawing/2014/main" id="{00000000-0008-0000-0200-000009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6" name="Text 1">
          <a:extLst>
            <a:ext uri="{FF2B5EF4-FFF2-40B4-BE49-F238E27FC236}">
              <a16:creationId xmlns:a16="http://schemas.microsoft.com/office/drawing/2014/main" id="{00000000-0008-0000-0200-00000A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7" name="Text 1">
          <a:extLst>
            <a:ext uri="{FF2B5EF4-FFF2-40B4-BE49-F238E27FC236}">
              <a16:creationId xmlns:a16="http://schemas.microsoft.com/office/drawing/2014/main" id="{00000000-0008-0000-0200-00000B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8" name="Text 1">
          <a:extLst>
            <a:ext uri="{FF2B5EF4-FFF2-40B4-BE49-F238E27FC236}">
              <a16:creationId xmlns:a16="http://schemas.microsoft.com/office/drawing/2014/main" id="{00000000-0008-0000-0200-00000C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69" name="Text 1">
          <a:extLst>
            <a:ext uri="{FF2B5EF4-FFF2-40B4-BE49-F238E27FC236}">
              <a16:creationId xmlns:a16="http://schemas.microsoft.com/office/drawing/2014/main" id="{00000000-0008-0000-0200-00000D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0" name="Text 1">
          <a:extLst>
            <a:ext uri="{FF2B5EF4-FFF2-40B4-BE49-F238E27FC236}">
              <a16:creationId xmlns:a16="http://schemas.microsoft.com/office/drawing/2014/main" id="{00000000-0008-0000-0200-00000E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1" name="Text 1">
          <a:extLst>
            <a:ext uri="{FF2B5EF4-FFF2-40B4-BE49-F238E27FC236}">
              <a16:creationId xmlns:a16="http://schemas.microsoft.com/office/drawing/2014/main" id="{00000000-0008-0000-0200-00000F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2" name="Text 1">
          <a:extLst>
            <a:ext uri="{FF2B5EF4-FFF2-40B4-BE49-F238E27FC236}">
              <a16:creationId xmlns:a16="http://schemas.microsoft.com/office/drawing/2014/main" id="{00000000-0008-0000-0200-000010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3" name="Text 1">
          <a:extLst>
            <a:ext uri="{FF2B5EF4-FFF2-40B4-BE49-F238E27FC236}">
              <a16:creationId xmlns:a16="http://schemas.microsoft.com/office/drawing/2014/main" id="{00000000-0008-0000-0200-000011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4" name="Text 1">
          <a:extLst>
            <a:ext uri="{FF2B5EF4-FFF2-40B4-BE49-F238E27FC236}">
              <a16:creationId xmlns:a16="http://schemas.microsoft.com/office/drawing/2014/main" id="{00000000-0008-0000-0200-000012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5" name="Text 1">
          <a:extLst>
            <a:ext uri="{FF2B5EF4-FFF2-40B4-BE49-F238E27FC236}">
              <a16:creationId xmlns:a16="http://schemas.microsoft.com/office/drawing/2014/main" id="{00000000-0008-0000-0200-000013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6" name="Text 1">
          <a:extLst>
            <a:ext uri="{FF2B5EF4-FFF2-40B4-BE49-F238E27FC236}">
              <a16:creationId xmlns:a16="http://schemas.microsoft.com/office/drawing/2014/main" id="{00000000-0008-0000-0200-000014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7" name="Text 1">
          <a:extLst>
            <a:ext uri="{FF2B5EF4-FFF2-40B4-BE49-F238E27FC236}">
              <a16:creationId xmlns:a16="http://schemas.microsoft.com/office/drawing/2014/main" id="{00000000-0008-0000-0200-000015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8" name="Text 1">
          <a:extLst>
            <a:ext uri="{FF2B5EF4-FFF2-40B4-BE49-F238E27FC236}">
              <a16:creationId xmlns:a16="http://schemas.microsoft.com/office/drawing/2014/main" id="{00000000-0008-0000-0200-000016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79" name="Text 1">
          <a:extLst>
            <a:ext uri="{FF2B5EF4-FFF2-40B4-BE49-F238E27FC236}">
              <a16:creationId xmlns:a16="http://schemas.microsoft.com/office/drawing/2014/main" id="{00000000-0008-0000-0200-000017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0" name="Text 1">
          <a:extLst>
            <a:ext uri="{FF2B5EF4-FFF2-40B4-BE49-F238E27FC236}">
              <a16:creationId xmlns:a16="http://schemas.microsoft.com/office/drawing/2014/main" id="{00000000-0008-0000-0200-000018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1" name="Text 1">
          <a:extLst>
            <a:ext uri="{FF2B5EF4-FFF2-40B4-BE49-F238E27FC236}">
              <a16:creationId xmlns:a16="http://schemas.microsoft.com/office/drawing/2014/main" id="{00000000-0008-0000-0200-000019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2" name="Text 1">
          <a:extLst>
            <a:ext uri="{FF2B5EF4-FFF2-40B4-BE49-F238E27FC236}">
              <a16:creationId xmlns:a16="http://schemas.microsoft.com/office/drawing/2014/main" id="{00000000-0008-0000-0200-00001A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3" name="Text 1">
          <a:extLst>
            <a:ext uri="{FF2B5EF4-FFF2-40B4-BE49-F238E27FC236}">
              <a16:creationId xmlns:a16="http://schemas.microsoft.com/office/drawing/2014/main" id="{00000000-0008-0000-0200-00001B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4" name="Text 1">
          <a:extLst>
            <a:ext uri="{FF2B5EF4-FFF2-40B4-BE49-F238E27FC236}">
              <a16:creationId xmlns:a16="http://schemas.microsoft.com/office/drawing/2014/main" id="{00000000-0008-0000-0200-00001C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5" name="Text 1">
          <a:extLst>
            <a:ext uri="{FF2B5EF4-FFF2-40B4-BE49-F238E27FC236}">
              <a16:creationId xmlns:a16="http://schemas.microsoft.com/office/drawing/2014/main" id="{00000000-0008-0000-0200-00001D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6" name="Text 1">
          <a:extLst>
            <a:ext uri="{FF2B5EF4-FFF2-40B4-BE49-F238E27FC236}">
              <a16:creationId xmlns:a16="http://schemas.microsoft.com/office/drawing/2014/main" id="{00000000-0008-0000-0200-00001E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7" name="Text 1">
          <a:extLst>
            <a:ext uri="{FF2B5EF4-FFF2-40B4-BE49-F238E27FC236}">
              <a16:creationId xmlns:a16="http://schemas.microsoft.com/office/drawing/2014/main" id="{00000000-0008-0000-0200-00001F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8" name="Text 1">
          <a:extLst>
            <a:ext uri="{FF2B5EF4-FFF2-40B4-BE49-F238E27FC236}">
              <a16:creationId xmlns:a16="http://schemas.microsoft.com/office/drawing/2014/main" id="{00000000-0008-0000-0200-000020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89" name="Text 1">
          <a:extLst>
            <a:ext uri="{FF2B5EF4-FFF2-40B4-BE49-F238E27FC236}">
              <a16:creationId xmlns:a16="http://schemas.microsoft.com/office/drawing/2014/main" id="{00000000-0008-0000-0200-000021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0" name="Text 1">
          <a:extLst>
            <a:ext uri="{FF2B5EF4-FFF2-40B4-BE49-F238E27FC236}">
              <a16:creationId xmlns:a16="http://schemas.microsoft.com/office/drawing/2014/main" id="{00000000-0008-0000-0200-000022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1" name="Text 1">
          <a:extLst>
            <a:ext uri="{FF2B5EF4-FFF2-40B4-BE49-F238E27FC236}">
              <a16:creationId xmlns:a16="http://schemas.microsoft.com/office/drawing/2014/main" id="{00000000-0008-0000-0200-000023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2" name="Text 1">
          <a:extLst>
            <a:ext uri="{FF2B5EF4-FFF2-40B4-BE49-F238E27FC236}">
              <a16:creationId xmlns:a16="http://schemas.microsoft.com/office/drawing/2014/main" id="{00000000-0008-0000-0200-000024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3" name="Text 1">
          <a:extLst>
            <a:ext uri="{FF2B5EF4-FFF2-40B4-BE49-F238E27FC236}">
              <a16:creationId xmlns:a16="http://schemas.microsoft.com/office/drawing/2014/main" id="{00000000-0008-0000-0200-000025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4" name="Text 1">
          <a:extLst>
            <a:ext uri="{FF2B5EF4-FFF2-40B4-BE49-F238E27FC236}">
              <a16:creationId xmlns:a16="http://schemas.microsoft.com/office/drawing/2014/main" id="{00000000-0008-0000-0200-000026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5" name="Text 1">
          <a:extLst>
            <a:ext uri="{FF2B5EF4-FFF2-40B4-BE49-F238E27FC236}">
              <a16:creationId xmlns:a16="http://schemas.microsoft.com/office/drawing/2014/main" id="{00000000-0008-0000-0200-000027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6" name="Text 1">
          <a:extLst>
            <a:ext uri="{FF2B5EF4-FFF2-40B4-BE49-F238E27FC236}">
              <a16:creationId xmlns:a16="http://schemas.microsoft.com/office/drawing/2014/main" id="{00000000-0008-0000-0200-000028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7" name="Text 1">
          <a:extLst>
            <a:ext uri="{FF2B5EF4-FFF2-40B4-BE49-F238E27FC236}">
              <a16:creationId xmlns:a16="http://schemas.microsoft.com/office/drawing/2014/main" id="{00000000-0008-0000-0200-000029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8" name="Text 1">
          <a:extLst>
            <a:ext uri="{FF2B5EF4-FFF2-40B4-BE49-F238E27FC236}">
              <a16:creationId xmlns:a16="http://schemas.microsoft.com/office/drawing/2014/main" id="{00000000-0008-0000-0200-00002A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299" name="Text 1">
          <a:extLst>
            <a:ext uri="{FF2B5EF4-FFF2-40B4-BE49-F238E27FC236}">
              <a16:creationId xmlns:a16="http://schemas.microsoft.com/office/drawing/2014/main" id="{00000000-0008-0000-0200-00002B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0" name="Text 1">
          <a:extLst>
            <a:ext uri="{FF2B5EF4-FFF2-40B4-BE49-F238E27FC236}">
              <a16:creationId xmlns:a16="http://schemas.microsoft.com/office/drawing/2014/main" id="{00000000-0008-0000-0200-00002C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1" name="Text 1">
          <a:extLst>
            <a:ext uri="{FF2B5EF4-FFF2-40B4-BE49-F238E27FC236}">
              <a16:creationId xmlns:a16="http://schemas.microsoft.com/office/drawing/2014/main" id="{00000000-0008-0000-0200-00002D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2" name="Text 1">
          <a:extLst>
            <a:ext uri="{FF2B5EF4-FFF2-40B4-BE49-F238E27FC236}">
              <a16:creationId xmlns:a16="http://schemas.microsoft.com/office/drawing/2014/main" id="{00000000-0008-0000-0200-00002E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3" name="Text 1">
          <a:extLst>
            <a:ext uri="{FF2B5EF4-FFF2-40B4-BE49-F238E27FC236}">
              <a16:creationId xmlns:a16="http://schemas.microsoft.com/office/drawing/2014/main" id="{00000000-0008-0000-0200-00002F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4" name="Text 1">
          <a:extLst>
            <a:ext uri="{FF2B5EF4-FFF2-40B4-BE49-F238E27FC236}">
              <a16:creationId xmlns:a16="http://schemas.microsoft.com/office/drawing/2014/main" id="{00000000-0008-0000-0200-000030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5" name="Text 1">
          <a:extLst>
            <a:ext uri="{FF2B5EF4-FFF2-40B4-BE49-F238E27FC236}">
              <a16:creationId xmlns:a16="http://schemas.microsoft.com/office/drawing/2014/main" id="{00000000-0008-0000-0200-000031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6" name="Text 1">
          <a:extLst>
            <a:ext uri="{FF2B5EF4-FFF2-40B4-BE49-F238E27FC236}">
              <a16:creationId xmlns:a16="http://schemas.microsoft.com/office/drawing/2014/main" id="{00000000-0008-0000-0200-000032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7" name="Text 1">
          <a:extLst>
            <a:ext uri="{FF2B5EF4-FFF2-40B4-BE49-F238E27FC236}">
              <a16:creationId xmlns:a16="http://schemas.microsoft.com/office/drawing/2014/main" id="{00000000-0008-0000-0200-000033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8" name="Text 1">
          <a:extLst>
            <a:ext uri="{FF2B5EF4-FFF2-40B4-BE49-F238E27FC236}">
              <a16:creationId xmlns:a16="http://schemas.microsoft.com/office/drawing/2014/main" id="{00000000-0008-0000-0200-000034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09" name="Text 1">
          <a:extLst>
            <a:ext uri="{FF2B5EF4-FFF2-40B4-BE49-F238E27FC236}">
              <a16:creationId xmlns:a16="http://schemas.microsoft.com/office/drawing/2014/main" id="{00000000-0008-0000-0200-000035010000}"/>
            </a:ext>
          </a:extLst>
        </xdr:cNvPr>
        <xdr:cNvSpPr txBox="1">
          <a:spLocks noChangeArrowheads="1"/>
        </xdr:cNvSpPr>
      </xdr:nvSpPr>
      <xdr:spPr bwMode="auto">
        <a:xfrm>
          <a:off x="1400175" y="130968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0" name="Text 1">
          <a:extLst>
            <a:ext uri="{FF2B5EF4-FFF2-40B4-BE49-F238E27FC236}">
              <a16:creationId xmlns:a16="http://schemas.microsoft.com/office/drawing/2014/main" id="{36EAD0FF-48B1-4916-BB3F-D522B62C65E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1" name="Text 1">
          <a:extLst>
            <a:ext uri="{FF2B5EF4-FFF2-40B4-BE49-F238E27FC236}">
              <a16:creationId xmlns:a16="http://schemas.microsoft.com/office/drawing/2014/main" id="{E48FE57E-3C4E-4919-BC98-52BE74DD28C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2" name="Text 1">
          <a:extLst>
            <a:ext uri="{FF2B5EF4-FFF2-40B4-BE49-F238E27FC236}">
              <a16:creationId xmlns:a16="http://schemas.microsoft.com/office/drawing/2014/main" id="{FF560D07-46C5-49B0-B81D-F92DF6BE027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3" name="Text 1">
          <a:extLst>
            <a:ext uri="{FF2B5EF4-FFF2-40B4-BE49-F238E27FC236}">
              <a16:creationId xmlns:a16="http://schemas.microsoft.com/office/drawing/2014/main" id="{A1CECF08-D324-4104-8E55-69B7D55AD00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4" name="Text 1">
          <a:extLst>
            <a:ext uri="{FF2B5EF4-FFF2-40B4-BE49-F238E27FC236}">
              <a16:creationId xmlns:a16="http://schemas.microsoft.com/office/drawing/2014/main" id="{78C3781D-F230-4036-8552-BBE48BF6D34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5" name="Text 1">
          <a:extLst>
            <a:ext uri="{FF2B5EF4-FFF2-40B4-BE49-F238E27FC236}">
              <a16:creationId xmlns:a16="http://schemas.microsoft.com/office/drawing/2014/main" id="{2B9444AA-D8CA-44A1-AF03-938DB09EDC9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6" name="Text 1">
          <a:extLst>
            <a:ext uri="{FF2B5EF4-FFF2-40B4-BE49-F238E27FC236}">
              <a16:creationId xmlns:a16="http://schemas.microsoft.com/office/drawing/2014/main" id="{FE0F0DCD-7384-4642-A81B-7C5025B23D2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7" name="Text 1">
          <a:extLst>
            <a:ext uri="{FF2B5EF4-FFF2-40B4-BE49-F238E27FC236}">
              <a16:creationId xmlns:a16="http://schemas.microsoft.com/office/drawing/2014/main" id="{57655AAF-07FA-40BF-A9F1-3361FC0248A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8" name="Text 1">
          <a:extLst>
            <a:ext uri="{FF2B5EF4-FFF2-40B4-BE49-F238E27FC236}">
              <a16:creationId xmlns:a16="http://schemas.microsoft.com/office/drawing/2014/main" id="{704CD5A1-AC49-43B5-BEE1-CAC67083143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19" name="Text 1">
          <a:extLst>
            <a:ext uri="{FF2B5EF4-FFF2-40B4-BE49-F238E27FC236}">
              <a16:creationId xmlns:a16="http://schemas.microsoft.com/office/drawing/2014/main" id="{0DCE185B-BEB5-48E2-A09B-93C259D65231}"/>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0" name="Text 1">
          <a:extLst>
            <a:ext uri="{FF2B5EF4-FFF2-40B4-BE49-F238E27FC236}">
              <a16:creationId xmlns:a16="http://schemas.microsoft.com/office/drawing/2014/main" id="{0AF81718-C510-43E4-841D-F738573D67A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1" name="Text 1">
          <a:extLst>
            <a:ext uri="{FF2B5EF4-FFF2-40B4-BE49-F238E27FC236}">
              <a16:creationId xmlns:a16="http://schemas.microsoft.com/office/drawing/2014/main" id="{B685EFF8-AA2A-45F6-BDD5-0BABEF7DC48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2" name="Text 1">
          <a:extLst>
            <a:ext uri="{FF2B5EF4-FFF2-40B4-BE49-F238E27FC236}">
              <a16:creationId xmlns:a16="http://schemas.microsoft.com/office/drawing/2014/main" id="{8E3E6E0A-FE58-4857-B3D6-643043DB568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3" name="Text 1">
          <a:extLst>
            <a:ext uri="{FF2B5EF4-FFF2-40B4-BE49-F238E27FC236}">
              <a16:creationId xmlns:a16="http://schemas.microsoft.com/office/drawing/2014/main" id="{7521A483-50BA-4966-8CDE-E889E25DE121}"/>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4" name="Text 1">
          <a:extLst>
            <a:ext uri="{FF2B5EF4-FFF2-40B4-BE49-F238E27FC236}">
              <a16:creationId xmlns:a16="http://schemas.microsoft.com/office/drawing/2014/main" id="{7B56093C-7664-43BB-A1F6-2E122042A04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5" name="Text 1">
          <a:extLst>
            <a:ext uri="{FF2B5EF4-FFF2-40B4-BE49-F238E27FC236}">
              <a16:creationId xmlns:a16="http://schemas.microsoft.com/office/drawing/2014/main" id="{FBA6EC09-CC90-47CA-8B48-10B9E104946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6" name="Text 1">
          <a:extLst>
            <a:ext uri="{FF2B5EF4-FFF2-40B4-BE49-F238E27FC236}">
              <a16:creationId xmlns:a16="http://schemas.microsoft.com/office/drawing/2014/main" id="{83376A40-ED63-4238-BA99-18E190259FB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7" name="Text 1">
          <a:extLst>
            <a:ext uri="{FF2B5EF4-FFF2-40B4-BE49-F238E27FC236}">
              <a16:creationId xmlns:a16="http://schemas.microsoft.com/office/drawing/2014/main" id="{D1087E5A-E35B-4532-BFA9-A65F5561FAF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8" name="Text 1">
          <a:extLst>
            <a:ext uri="{FF2B5EF4-FFF2-40B4-BE49-F238E27FC236}">
              <a16:creationId xmlns:a16="http://schemas.microsoft.com/office/drawing/2014/main" id="{EC42B65A-60B6-45CE-8831-28E020F9EFA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29" name="Text 1">
          <a:extLst>
            <a:ext uri="{FF2B5EF4-FFF2-40B4-BE49-F238E27FC236}">
              <a16:creationId xmlns:a16="http://schemas.microsoft.com/office/drawing/2014/main" id="{641DF397-17F3-4D8B-B7D0-2409C54EAB1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0" name="Text 1">
          <a:extLst>
            <a:ext uri="{FF2B5EF4-FFF2-40B4-BE49-F238E27FC236}">
              <a16:creationId xmlns:a16="http://schemas.microsoft.com/office/drawing/2014/main" id="{2D257475-ED3C-4106-BAB4-07ED17A461B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1" name="Text 1">
          <a:extLst>
            <a:ext uri="{FF2B5EF4-FFF2-40B4-BE49-F238E27FC236}">
              <a16:creationId xmlns:a16="http://schemas.microsoft.com/office/drawing/2014/main" id="{B8D75893-D880-4EEF-B531-C545B7056CD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2" name="Text 1">
          <a:extLst>
            <a:ext uri="{FF2B5EF4-FFF2-40B4-BE49-F238E27FC236}">
              <a16:creationId xmlns:a16="http://schemas.microsoft.com/office/drawing/2014/main" id="{CDDEB5B4-BAFB-496A-B06D-8467137AB9E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3" name="Text 1">
          <a:extLst>
            <a:ext uri="{FF2B5EF4-FFF2-40B4-BE49-F238E27FC236}">
              <a16:creationId xmlns:a16="http://schemas.microsoft.com/office/drawing/2014/main" id="{D832B820-5658-4566-BC6F-04EA9AA9DEC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4" name="Text 1">
          <a:extLst>
            <a:ext uri="{FF2B5EF4-FFF2-40B4-BE49-F238E27FC236}">
              <a16:creationId xmlns:a16="http://schemas.microsoft.com/office/drawing/2014/main" id="{F78475F2-277C-4D97-B93F-005CA6F07EF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5" name="Text 1">
          <a:extLst>
            <a:ext uri="{FF2B5EF4-FFF2-40B4-BE49-F238E27FC236}">
              <a16:creationId xmlns:a16="http://schemas.microsoft.com/office/drawing/2014/main" id="{AB6438B5-BC15-469C-AA2F-9D9164C0FF3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6" name="Text 1">
          <a:extLst>
            <a:ext uri="{FF2B5EF4-FFF2-40B4-BE49-F238E27FC236}">
              <a16:creationId xmlns:a16="http://schemas.microsoft.com/office/drawing/2014/main" id="{820C9C0A-8D19-4305-9A10-033AC010489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7" name="Text 1">
          <a:extLst>
            <a:ext uri="{FF2B5EF4-FFF2-40B4-BE49-F238E27FC236}">
              <a16:creationId xmlns:a16="http://schemas.microsoft.com/office/drawing/2014/main" id="{835296A0-518E-4187-A8E2-8102DA8459A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8" name="Text 1">
          <a:extLst>
            <a:ext uri="{FF2B5EF4-FFF2-40B4-BE49-F238E27FC236}">
              <a16:creationId xmlns:a16="http://schemas.microsoft.com/office/drawing/2014/main" id="{F724AB8A-8FBA-4174-A230-62DACC28EA1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39" name="Text 1">
          <a:extLst>
            <a:ext uri="{FF2B5EF4-FFF2-40B4-BE49-F238E27FC236}">
              <a16:creationId xmlns:a16="http://schemas.microsoft.com/office/drawing/2014/main" id="{A6C2D8EE-7674-454D-B53C-D2E333D9BC2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0" name="Text 1">
          <a:extLst>
            <a:ext uri="{FF2B5EF4-FFF2-40B4-BE49-F238E27FC236}">
              <a16:creationId xmlns:a16="http://schemas.microsoft.com/office/drawing/2014/main" id="{A61B45A8-6D7C-4874-B07F-F43922AA63D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1" name="Text 1">
          <a:extLst>
            <a:ext uri="{FF2B5EF4-FFF2-40B4-BE49-F238E27FC236}">
              <a16:creationId xmlns:a16="http://schemas.microsoft.com/office/drawing/2014/main" id="{CD745B87-8C48-44D3-9E7A-FF03B218FB8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2" name="Text 1">
          <a:extLst>
            <a:ext uri="{FF2B5EF4-FFF2-40B4-BE49-F238E27FC236}">
              <a16:creationId xmlns:a16="http://schemas.microsoft.com/office/drawing/2014/main" id="{3380952D-E5C2-46AD-8F03-EBDC95006CF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3" name="Text 1">
          <a:extLst>
            <a:ext uri="{FF2B5EF4-FFF2-40B4-BE49-F238E27FC236}">
              <a16:creationId xmlns:a16="http://schemas.microsoft.com/office/drawing/2014/main" id="{978958ED-5A6B-45B5-B8B9-56CE697F2C1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4" name="Text 1">
          <a:extLst>
            <a:ext uri="{FF2B5EF4-FFF2-40B4-BE49-F238E27FC236}">
              <a16:creationId xmlns:a16="http://schemas.microsoft.com/office/drawing/2014/main" id="{E8CBF92B-0A7E-4C57-8415-EC4AE44E07A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5" name="Text 1">
          <a:extLst>
            <a:ext uri="{FF2B5EF4-FFF2-40B4-BE49-F238E27FC236}">
              <a16:creationId xmlns:a16="http://schemas.microsoft.com/office/drawing/2014/main" id="{A07D9E8A-2DC6-44B5-A408-D41B4AECF36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6" name="Text 1">
          <a:extLst>
            <a:ext uri="{FF2B5EF4-FFF2-40B4-BE49-F238E27FC236}">
              <a16:creationId xmlns:a16="http://schemas.microsoft.com/office/drawing/2014/main" id="{DD5B670C-6D3F-4948-A308-2A9489BEC79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7" name="Text 1">
          <a:extLst>
            <a:ext uri="{FF2B5EF4-FFF2-40B4-BE49-F238E27FC236}">
              <a16:creationId xmlns:a16="http://schemas.microsoft.com/office/drawing/2014/main" id="{1F4A2323-4479-4D89-B684-C09D0C0A27E1}"/>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8" name="Text 1">
          <a:extLst>
            <a:ext uri="{FF2B5EF4-FFF2-40B4-BE49-F238E27FC236}">
              <a16:creationId xmlns:a16="http://schemas.microsoft.com/office/drawing/2014/main" id="{5D9CD2A4-2A75-4BD7-970E-E8D71D217E5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49" name="Text 1">
          <a:extLst>
            <a:ext uri="{FF2B5EF4-FFF2-40B4-BE49-F238E27FC236}">
              <a16:creationId xmlns:a16="http://schemas.microsoft.com/office/drawing/2014/main" id="{3766773B-B5C3-4ADA-8AE5-8A134EF4983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0" name="Text 1">
          <a:extLst>
            <a:ext uri="{FF2B5EF4-FFF2-40B4-BE49-F238E27FC236}">
              <a16:creationId xmlns:a16="http://schemas.microsoft.com/office/drawing/2014/main" id="{D87F958C-73E6-4D09-B1B0-AFB0E7C78AD1}"/>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1" name="Text 1">
          <a:extLst>
            <a:ext uri="{FF2B5EF4-FFF2-40B4-BE49-F238E27FC236}">
              <a16:creationId xmlns:a16="http://schemas.microsoft.com/office/drawing/2014/main" id="{C22DB197-37E0-4578-9B9B-DFB74E0ED70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2" name="Text 1">
          <a:extLst>
            <a:ext uri="{FF2B5EF4-FFF2-40B4-BE49-F238E27FC236}">
              <a16:creationId xmlns:a16="http://schemas.microsoft.com/office/drawing/2014/main" id="{E55FCA90-6A61-488B-9F4D-179A2262983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3" name="Text 1">
          <a:extLst>
            <a:ext uri="{FF2B5EF4-FFF2-40B4-BE49-F238E27FC236}">
              <a16:creationId xmlns:a16="http://schemas.microsoft.com/office/drawing/2014/main" id="{D00D380A-F87A-4678-8034-CE0FB367448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4" name="Text 1">
          <a:extLst>
            <a:ext uri="{FF2B5EF4-FFF2-40B4-BE49-F238E27FC236}">
              <a16:creationId xmlns:a16="http://schemas.microsoft.com/office/drawing/2014/main" id="{0B1AB6C1-018C-4AA4-AD05-10CAD11A1C4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5" name="Text 1">
          <a:extLst>
            <a:ext uri="{FF2B5EF4-FFF2-40B4-BE49-F238E27FC236}">
              <a16:creationId xmlns:a16="http://schemas.microsoft.com/office/drawing/2014/main" id="{60BC6D9D-4F0F-4654-AAD6-05CB4646B21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6" name="Text 1">
          <a:extLst>
            <a:ext uri="{FF2B5EF4-FFF2-40B4-BE49-F238E27FC236}">
              <a16:creationId xmlns:a16="http://schemas.microsoft.com/office/drawing/2014/main" id="{C109E9F6-9EAB-4897-81E4-9C1A8DB11C76}"/>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7" name="Text 1">
          <a:extLst>
            <a:ext uri="{FF2B5EF4-FFF2-40B4-BE49-F238E27FC236}">
              <a16:creationId xmlns:a16="http://schemas.microsoft.com/office/drawing/2014/main" id="{78AD0568-66D4-41EC-81EE-737245B131E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8" name="Text 1">
          <a:extLst>
            <a:ext uri="{FF2B5EF4-FFF2-40B4-BE49-F238E27FC236}">
              <a16:creationId xmlns:a16="http://schemas.microsoft.com/office/drawing/2014/main" id="{964F6084-C0DB-4635-AF9F-7EE4CC41666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59" name="Text 1">
          <a:extLst>
            <a:ext uri="{FF2B5EF4-FFF2-40B4-BE49-F238E27FC236}">
              <a16:creationId xmlns:a16="http://schemas.microsoft.com/office/drawing/2014/main" id="{853A6AC4-012C-40BE-80F6-6FDE3C7B81A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0" name="Text 1">
          <a:extLst>
            <a:ext uri="{FF2B5EF4-FFF2-40B4-BE49-F238E27FC236}">
              <a16:creationId xmlns:a16="http://schemas.microsoft.com/office/drawing/2014/main" id="{56693B91-4088-4E66-B692-6968F470C25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1" name="Text 1">
          <a:extLst>
            <a:ext uri="{FF2B5EF4-FFF2-40B4-BE49-F238E27FC236}">
              <a16:creationId xmlns:a16="http://schemas.microsoft.com/office/drawing/2014/main" id="{D75DA9C2-DABF-40EE-B756-03311DB2A4D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2" name="Text 1">
          <a:extLst>
            <a:ext uri="{FF2B5EF4-FFF2-40B4-BE49-F238E27FC236}">
              <a16:creationId xmlns:a16="http://schemas.microsoft.com/office/drawing/2014/main" id="{8B53CED5-E824-4B60-B418-C7231779A5D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3" name="Text 1">
          <a:extLst>
            <a:ext uri="{FF2B5EF4-FFF2-40B4-BE49-F238E27FC236}">
              <a16:creationId xmlns:a16="http://schemas.microsoft.com/office/drawing/2014/main" id="{4919A93D-4EF0-4718-995B-821AA00EABC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4" name="Text 1">
          <a:extLst>
            <a:ext uri="{FF2B5EF4-FFF2-40B4-BE49-F238E27FC236}">
              <a16:creationId xmlns:a16="http://schemas.microsoft.com/office/drawing/2014/main" id="{05D48854-14D2-4FD9-A9A6-B409577A1F2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5" name="Text 1">
          <a:extLst>
            <a:ext uri="{FF2B5EF4-FFF2-40B4-BE49-F238E27FC236}">
              <a16:creationId xmlns:a16="http://schemas.microsoft.com/office/drawing/2014/main" id="{A80D2AED-B370-42C3-8BB2-B8E17D416880}"/>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6" name="Text 1">
          <a:extLst>
            <a:ext uri="{FF2B5EF4-FFF2-40B4-BE49-F238E27FC236}">
              <a16:creationId xmlns:a16="http://schemas.microsoft.com/office/drawing/2014/main" id="{1FF44A96-ACB7-4A60-821E-D2EF9976C1E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7" name="Text 1">
          <a:extLst>
            <a:ext uri="{FF2B5EF4-FFF2-40B4-BE49-F238E27FC236}">
              <a16:creationId xmlns:a16="http://schemas.microsoft.com/office/drawing/2014/main" id="{064C367E-393D-4A06-873B-7388228656A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8" name="Text 1">
          <a:extLst>
            <a:ext uri="{FF2B5EF4-FFF2-40B4-BE49-F238E27FC236}">
              <a16:creationId xmlns:a16="http://schemas.microsoft.com/office/drawing/2014/main" id="{EF7B8C65-7D1C-4BE5-AD3F-3507E50A914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69" name="Text 1">
          <a:extLst>
            <a:ext uri="{FF2B5EF4-FFF2-40B4-BE49-F238E27FC236}">
              <a16:creationId xmlns:a16="http://schemas.microsoft.com/office/drawing/2014/main" id="{256D7215-11AA-497D-8AA9-71640F95E1D7}"/>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0" name="Text 1">
          <a:extLst>
            <a:ext uri="{FF2B5EF4-FFF2-40B4-BE49-F238E27FC236}">
              <a16:creationId xmlns:a16="http://schemas.microsoft.com/office/drawing/2014/main" id="{FEB1D689-4642-46B1-8CA1-2DA9B205991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1" name="Text 1">
          <a:extLst>
            <a:ext uri="{FF2B5EF4-FFF2-40B4-BE49-F238E27FC236}">
              <a16:creationId xmlns:a16="http://schemas.microsoft.com/office/drawing/2014/main" id="{549DC9A7-1894-44F0-B0A4-598D3508A6E4}"/>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2" name="Text 1">
          <a:extLst>
            <a:ext uri="{FF2B5EF4-FFF2-40B4-BE49-F238E27FC236}">
              <a16:creationId xmlns:a16="http://schemas.microsoft.com/office/drawing/2014/main" id="{4232DB1D-1F9D-4F80-87D0-62A5F2672A9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3" name="Text 1">
          <a:extLst>
            <a:ext uri="{FF2B5EF4-FFF2-40B4-BE49-F238E27FC236}">
              <a16:creationId xmlns:a16="http://schemas.microsoft.com/office/drawing/2014/main" id="{10876ADD-DBCE-49FE-99E1-DD0482A3D0E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4" name="Text 1">
          <a:extLst>
            <a:ext uri="{FF2B5EF4-FFF2-40B4-BE49-F238E27FC236}">
              <a16:creationId xmlns:a16="http://schemas.microsoft.com/office/drawing/2014/main" id="{8A0BDAF0-29E2-4898-82DC-D589C2B5F8D9}"/>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5" name="Text 1">
          <a:extLst>
            <a:ext uri="{FF2B5EF4-FFF2-40B4-BE49-F238E27FC236}">
              <a16:creationId xmlns:a16="http://schemas.microsoft.com/office/drawing/2014/main" id="{D240C0AE-7533-41C3-9415-FB6BB53D595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6" name="Text 1">
          <a:extLst>
            <a:ext uri="{FF2B5EF4-FFF2-40B4-BE49-F238E27FC236}">
              <a16:creationId xmlns:a16="http://schemas.microsoft.com/office/drawing/2014/main" id="{4E606FAA-78C2-487A-8D16-F671BF03292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7" name="Text 1">
          <a:extLst>
            <a:ext uri="{FF2B5EF4-FFF2-40B4-BE49-F238E27FC236}">
              <a16:creationId xmlns:a16="http://schemas.microsoft.com/office/drawing/2014/main" id="{D2D04361-8984-44A3-BE8D-E88A9B1407F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8" name="Text 1">
          <a:extLst>
            <a:ext uri="{FF2B5EF4-FFF2-40B4-BE49-F238E27FC236}">
              <a16:creationId xmlns:a16="http://schemas.microsoft.com/office/drawing/2014/main" id="{80C94124-69F4-4DD5-9AD3-0E11EE8771BB}"/>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79" name="Text 1">
          <a:extLst>
            <a:ext uri="{FF2B5EF4-FFF2-40B4-BE49-F238E27FC236}">
              <a16:creationId xmlns:a16="http://schemas.microsoft.com/office/drawing/2014/main" id="{603D52AC-B28C-469E-A56E-8A83C494733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0" name="Text 1">
          <a:extLst>
            <a:ext uri="{FF2B5EF4-FFF2-40B4-BE49-F238E27FC236}">
              <a16:creationId xmlns:a16="http://schemas.microsoft.com/office/drawing/2014/main" id="{92CFCD60-087F-473C-BB4F-3BEED3233FD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1" name="Text 1">
          <a:extLst>
            <a:ext uri="{FF2B5EF4-FFF2-40B4-BE49-F238E27FC236}">
              <a16:creationId xmlns:a16="http://schemas.microsoft.com/office/drawing/2014/main" id="{1A619D43-B0C1-405E-9D1F-5B286422541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2" name="Text 1">
          <a:extLst>
            <a:ext uri="{FF2B5EF4-FFF2-40B4-BE49-F238E27FC236}">
              <a16:creationId xmlns:a16="http://schemas.microsoft.com/office/drawing/2014/main" id="{C3B96B82-0281-4CA2-982B-8FC31BC0C7F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3" name="Text 1">
          <a:extLst>
            <a:ext uri="{FF2B5EF4-FFF2-40B4-BE49-F238E27FC236}">
              <a16:creationId xmlns:a16="http://schemas.microsoft.com/office/drawing/2014/main" id="{BD36F469-837E-4F91-923D-D57A889B831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4" name="Text 1">
          <a:extLst>
            <a:ext uri="{FF2B5EF4-FFF2-40B4-BE49-F238E27FC236}">
              <a16:creationId xmlns:a16="http://schemas.microsoft.com/office/drawing/2014/main" id="{513170B3-A9B1-4395-8BEE-EE7D218C92A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5" name="Text 1">
          <a:extLst>
            <a:ext uri="{FF2B5EF4-FFF2-40B4-BE49-F238E27FC236}">
              <a16:creationId xmlns:a16="http://schemas.microsoft.com/office/drawing/2014/main" id="{02F758FC-6803-495E-8309-E0F3E51F0C4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6" name="Text 1">
          <a:extLst>
            <a:ext uri="{FF2B5EF4-FFF2-40B4-BE49-F238E27FC236}">
              <a16:creationId xmlns:a16="http://schemas.microsoft.com/office/drawing/2014/main" id="{E9901CDC-77DC-46C1-9D76-C6286D18FAF8}"/>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7" name="Text 1">
          <a:extLst>
            <a:ext uri="{FF2B5EF4-FFF2-40B4-BE49-F238E27FC236}">
              <a16:creationId xmlns:a16="http://schemas.microsoft.com/office/drawing/2014/main" id="{360404E7-C104-464B-B1A5-59E74E6F9E9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8" name="Text 1">
          <a:extLst>
            <a:ext uri="{FF2B5EF4-FFF2-40B4-BE49-F238E27FC236}">
              <a16:creationId xmlns:a16="http://schemas.microsoft.com/office/drawing/2014/main" id="{0B4143FA-FA3F-4A5D-B547-40DDA26674AF}"/>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89" name="Text 1">
          <a:extLst>
            <a:ext uri="{FF2B5EF4-FFF2-40B4-BE49-F238E27FC236}">
              <a16:creationId xmlns:a16="http://schemas.microsoft.com/office/drawing/2014/main" id="{5AB00B10-5DC2-4C01-83DB-5E5670F4F87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0" name="Text 1">
          <a:extLst>
            <a:ext uri="{FF2B5EF4-FFF2-40B4-BE49-F238E27FC236}">
              <a16:creationId xmlns:a16="http://schemas.microsoft.com/office/drawing/2014/main" id="{C71CD57E-7E03-42AB-9D11-7D38080C287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1" name="Text 1">
          <a:extLst>
            <a:ext uri="{FF2B5EF4-FFF2-40B4-BE49-F238E27FC236}">
              <a16:creationId xmlns:a16="http://schemas.microsoft.com/office/drawing/2014/main" id="{23E4178A-A588-4D9D-995C-8BACD3ECCF6C}"/>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2" name="Text 1">
          <a:extLst>
            <a:ext uri="{FF2B5EF4-FFF2-40B4-BE49-F238E27FC236}">
              <a16:creationId xmlns:a16="http://schemas.microsoft.com/office/drawing/2014/main" id="{E5A7D1CB-86F1-4DA5-8202-6CDE6DCD4D9E}"/>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3" name="Text 1">
          <a:extLst>
            <a:ext uri="{FF2B5EF4-FFF2-40B4-BE49-F238E27FC236}">
              <a16:creationId xmlns:a16="http://schemas.microsoft.com/office/drawing/2014/main" id="{C672EA24-FA05-419F-B26F-7EEDF232EA52}"/>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4" name="Text 1">
          <a:extLst>
            <a:ext uri="{FF2B5EF4-FFF2-40B4-BE49-F238E27FC236}">
              <a16:creationId xmlns:a16="http://schemas.microsoft.com/office/drawing/2014/main" id="{A7F50E23-2613-4A87-8056-FA58519B1B43}"/>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5" name="Text 1">
          <a:extLst>
            <a:ext uri="{FF2B5EF4-FFF2-40B4-BE49-F238E27FC236}">
              <a16:creationId xmlns:a16="http://schemas.microsoft.com/office/drawing/2014/main" id="{24BD55F6-E6B0-4CCF-AD84-9A103F5273DD}"/>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6" name="Text 1">
          <a:extLst>
            <a:ext uri="{FF2B5EF4-FFF2-40B4-BE49-F238E27FC236}">
              <a16:creationId xmlns:a16="http://schemas.microsoft.com/office/drawing/2014/main" id="{870C753E-142E-4864-9301-7FD69C19CCB5}"/>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49</xdr:row>
      <xdr:rowOff>0</xdr:rowOff>
    </xdr:from>
    <xdr:ext cx="19050" cy="428625"/>
    <xdr:sp macro="" textlink="">
      <xdr:nvSpPr>
        <xdr:cNvPr id="397" name="Text 1">
          <a:extLst>
            <a:ext uri="{FF2B5EF4-FFF2-40B4-BE49-F238E27FC236}">
              <a16:creationId xmlns:a16="http://schemas.microsoft.com/office/drawing/2014/main" id="{76693250-E331-47AA-8A10-FD413637176A}"/>
            </a:ext>
          </a:extLst>
        </xdr:cNvPr>
        <xdr:cNvSpPr txBox="1">
          <a:spLocks noChangeArrowheads="1"/>
        </xdr:cNvSpPr>
      </xdr:nvSpPr>
      <xdr:spPr bwMode="auto">
        <a:xfrm>
          <a:off x="1400175" y="100869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398" name="Text 1">
          <a:extLst>
            <a:ext uri="{FF2B5EF4-FFF2-40B4-BE49-F238E27FC236}">
              <a16:creationId xmlns:a16="http://schemas.microsoft.com/office/drawing/2014/main" id="{194EDC57-497A-4A69-BB68-ABA571243A7D}"/>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399" name="Text 1">
          <a:extLst>
            <a:ext uri="{FF2B5EF4-FFF2-40B4-BE49-F238E27FC236}">
              <a16:creationId xmlns:a16="http://schemas.microsoft.com/office/drawing/2014/main" id="{FCBFF34B-29C2-45F5-B5A4-D0B01DF55A94}"/>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0" name="Text 1">
          <a:extLst>
            <a:ext uri="{FF2B5EF4-FFF2-40B4-BE49-F238E27FC236}">
              <a16:creationId xmlns:a16="http://schemas.microsoft.com/office/drawing/2014/main" id="{5923E5FE-1D60-4260-AFA3-9924C04409CB}"/>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1" name="Text 1">
          <a:extLst>
            <a:ext uri="{FF2B5EF4-FFF2-40B4-BE49-F238E27FC236}">
              <a16:creationId xmlns:a16="http://schemas.microsoft.com/office/drawing/2014/main" id="{9E0FE8D1-B343-42AE-B516-A319A6A6878F}"/>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2" name="Text 1">
          <a:extLst>
            <a:ext uri="{FF2B5EF4-FFF2-40B4-BE49-F238E27FC236}">
              <a16:creationId xmlns:a16="http://schemas.microsoft.com/office/drawing/2014/main" id="{910E78FE-E75C-419C-8742-E7B061F5A673}"/>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3" name="Text 1">
          <a:extLst>
            <a:ext uri="{FF2B5EF4-FFF2-40B4-BE49-F238E27FC236}">
              <a16:creationId xmlns:a16="http://schemas.microsoft.com/office/drawing/2014/main" id="{A36C43EE-A6EF-4E2A-AEF8-127FFDA4202A}"/>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4" name="Text 1">
          <a:extLst>
            <a:ext uri="{FF2B5EF4-FFF2-40B4-BE49-F238E27FC236}">
              <a16:creationId xmlns:a16="http://schemas.microsoft.com/office/drawing/2014/main" id="{00EF0E4C-C478-46D1-84D7-B65524289F6D}"/>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5" name="Text 1">
          <a:extLst>
            <a:ext uri="{FF2B5EF4-FFF2-40B4-BE49-F238E27FC236}">
              <a16:creationId xmlns:a16="http://schemas.microsoft.com/office/drawing/2014/main" id="{F7E86686-9249-4327-90AB-78C325BDD269}"/>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6" name="Text 1">
          <a:extLst>
            <a:ext uri="{FF2B5EF4-FFF2-40B4-BE49-F238E27FC236}">
              <a16:creationId xmlns:a16="http://schemas.microsoft.com/office/drawing/2014/main" id="{EBFC6668-F5FC-4A24-82D3-466009C2B30B}"/>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7" name="Text 1">
          <a:extLst>
            <a:ext uri="{FF2B5EF4-FFF2-40B4-BE49-F238E27FC236}">
              <a16:creationId xmlns:a16="http://schemas.microsoft.com/office/drawing/2014/main" id="{53E647B9-E200-43A7-B382-E728F53B8FA9}"/>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8" name="Text 1">
          <a:extLst>
            <a:ext uri="{FF2B5EF4-FFF2-40B4-BE49-F238E27FC236}">
              <a16:creationId xmlns:a16="http://schemas.microsoft.com/office/drawing/2014/main" id="{12C9B8D2-9230-45CF-9AD3-315E4159C053}"/>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09" name="Text 1">
          <a:extLst>
            <a:ext uri="{FF2B5EF4-FFF2-40B4-BE49-F238E27FC236}">
              <a16:creationId xmlns:a16="http://schemas.microsoft.com/office/drawing/2014/main" id="{A49887E7-7340-42E6-8414-45F2182FECDC}"/>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0" name="Text 1">
          <a:extLst>
            <a:ext uri="{FF2B5EF4-FFF2-40B4-BE49-F238E27FC236}">
              <a16:creationId xmlns:a16="http://schemas.microsoft.com/office/drawing/2014/main" id="{E24B9EC4-74D4-474F-A2F2-931806D6CA6E}"/>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1" name="Text 1">
          <a:extLst>
            <a:ext uri="{FF2B5EF4-FFF2-40B4-BE49-F238E27FC236}">
              <a16:creationId xmlns:a16="http://schemas.microsoft.com/office/drawing/2014/main" id="{50292FC5-16F4-43CB-9B94-F4B57BA77D7E}"/>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2" name="Text 1">
          <a:extLst>
            <a:ext uri="{FF2B5EF4-FFF2-40B4-BE49-F238E27FC236}">
              <a16:creationId xmlns:a16="http://schemas.microsoft.com/office/drawing/2014/main" id="{311A2881-D265-4FDD-B3E5-CD03DF515B46}"/>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3" name="Text 1">
          <a:extLst>
            <a:ext uri="{FF2B5EF4-FFF2-40B4-BE49-F238E27FC236}">
              <a16:creationId xmlns:a16="http://schemas.microsoft.com/office/drawing/2014/main" id="{60136AF2-6D1D-4700-88F2-98D502933085}"/>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4" name="Text 1">
          <a:extLst>
            <a:ext uri="{FF2B5EF4-FFF2-40B4-BE49-F238E27FC236}">
              <a16:creationId xmlns:a16="http://schemas.microsoft.com/office/drawing/2014/main" id="{F5BAED27-BB55-4A79-9A3B-54CFE332575F}"/>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5" name="Text 1">
          <a:extLst>
            <a:ext uri="{FF2B5EF4-FFF2-40B4-BE49-F238E27FC236}">
              <a16:creationId xmlns:a16="http://schemas.microsoft.com/office/drawing/2014/main" id="{3AE576E4-6DC3-4F82-A792-FCF712883D25}"/>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6" name="Text 1">
          <a:extLst>
            <a:ext uri="{FF2B5EF4-FFF2-40B4-BE49-F238E27FC236}">
              <a16:creationId xmlns:a16="http://schemas.microsoft.com/office/drawing/2014/main" id="{B94F8453-5427-4B7C-9EF9-157CB9D9C1E9}"/>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7" name="Text 1">
          <a:extLst>
            <a:ext uri="{FF2B5EF4-FFF2-40B4-BE49-F238E27FC236}">
              <a16:creationId xmlns:a16="http://schemas.microsoft.com/office/drawing/2014/main" id="{4655203F-8F99-4567-B58A-DA799EFE6D63}"/>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8" name="Text 1">
          <a:extLst>
            <a:ext uri="{FF2B5EF4-FFF2-40B4-BE49-F238E27FC236}">
              <a16:creationId xmlns:a16="http://schemas.microsoft.com/office/drawing/2014/main" id="{AFACC902-71AE-4F68-994D-60C93B2FCCA2}"/>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19" name="Text 1">
          <a:extLst>
            <a:ext uri="{FF2B5EF4-FFF2-40B4-BE49-F238E27FC236}">
              <a16:creationId xmlns:a16="http://schemas.microsoft.com/office/drawing/2014/main" id="{269BBA04-8F8E-4EE1-9D35-47136269EA16}"/>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0" name="Text 1">
          <a:extLst>
            <a:ext uri="{FF2B5EF4-FFF2-40B4-BE49-F238E27FC236}">
              <a16:creationId xmlns:a16="http://schemas.microsoft.com/office/drawing/2014/main" id="{182D2D38-BF3B-4C7F-9A14-FB2663F5CF61}"/>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1" name="Text 1">
          <a:extLst>
            <a:ext uri="{FF2B5EF4-FFF2-40B4-BE49-F238E27FC236}">
              <a16:creationId xmlns:a16="http://schemas.microsoft.com/office/drawing/2014/main" id="{4CA3810F-7C5A-4F6F-BA60-B3FCEC5A905B}"/>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2" name="Text 1">
          <a:extLst>
            <a:ext uri="{FF2B5EF4-FFF2-40B4-BE49-F238E27FC236}">
              <a16:creationId xmlns:a16="http://schemas.microsoft.com/office/drawing/2014/main" id="{46684D31-37BB-43A5-AF18-99C893F02DD4}"/>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3" name="Text 1">
          <a:extLst>
            <a:ext uri="{FF2B5EF4-FFF2-40B4-BE49-F238E27FC236}">
              <a16:creationId xmlns:a16="http://schemas.microsoft.com/office/drawing/2014/main" id="{B6218CA0-9FB0-493B-AD69-A63ECB10EC20}"/>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4" name="Text 1">
          <a:extLst>
            <a:ext uri="{FF2B5EF4-FFF2-40B4-BE49-F238E27FC236}">
              <a16:creationId xmlns:a16="http://schemas.microsoft.com/office/drawing/2014/main" id="{66CD690F-F8B8-420E-9F69-AABB4D5AB455}"/>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5" name="Text 1">
          <a:extLst>
            <a:ext uri="{FF2B5EF4-FFF2-40B4-BE49-F238E27FC236}">
              <a16:creationId xmlns:a16="http://schemas.microsoft.com/office/drawing/2014/main" id="{EB08BFCF-5FA9-4F1E-9CD8-7908C34EBC6E}"/>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6" name="Text 1">
          <a:extLst>
            <a:ext uri="{FF2B5EF4-FFF2-40B4-BE49-F238E27FC236}">
              <a16:creationId xmlns:a16="http://schemas.microsoft.com/office/drawing/2014/main" id="{70407512-6D65-45BA-8F52-826438DD9803}"/>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7" name="Text 1">
          <a:extLst>
            <a:ext uri="{FF2B5EF4-FFF2-40B4-BE49-F238E27FC236}">
              <a16:creationId xmlns:a16="http://schemas.microsoft.com/office/drawing/2014/main" id="{937CBA9E-E18D-433E-A353-CFA256F85E0E}"/>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8" name="Text 1">
          <a:extLst>
            <a:ext uri="{FF2B5EF4-FFF2-40B4-BE49-F238E27FC236}">
              <a16:creationId xmlns:a16="http://schemas.microsoft.com/office/drawing/2014/main" id="{C926C073-312E-495E-A820-27574F49D474}"/>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29" name="Text 1">
          <a:extLst>
            <a:ext uri="{FF2B5EF4-FFF2-40B4-BE49-F238E27FC236}">
              <a16:creationId xmlns:a16="http://schemas.microsoft.com/office/drawing/2014/main" id="{B8FCCB94-C019-4050-A3AD-77549EDEE513}"/>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0" name="Text 1">
          <a:extLst>
            <a:ext uri="{FF2B5EF4-FFF2-40B4-BE49-F238E27FC236}">
              <a16:creationId xmlns:a16="http://schemas.microsoft.com/office/drawing/2014/main" id="{69ECB240-2011-400F-8BFB-A378AFC52EDC}"/>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1" name="Text 1">
          <a:extLst>
            <a:ext uri="{FF2B5EF4-FFF2-40B4-BE49-F238E27FC236}">
              <a16:creationId xmlns:a16="http://schemas.microsoft.com/office/drawing/2014/main" id="{D59B5A74-C7C3-4384-BFE8-A9C1946A5A70}"/>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2" name="Text 1">
          <a:extLst>
            <a:ext uri="{FF2B5EF4-FFF2-40B4-BE49-F238E27FC236}">
              <a16:creationId xmlns:a16="http://schemas.microsoft.com/office/drawing/2014/main" id="{C94AB2DB-F958-49AF-99C4-5FBAA7A59EC1}"/>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3" name="Text 1">
          <a:extLst>
            <a:ext uri="{FF2B5EF4-FFF2-40B4-BE49-F238E27FC236}">
              <a16:creationId xmlns:a16="http://schemas.microsoft.com/office/drawing/2014/main" id="{E32D9A6C-0821-410C-8253-8576F393B589}"/>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4" name="Text 1">
          <a:extLst>
            <a:ext uri="{FF2B5EF4-FFF2-40B4-BE49-F238E27FC236}">
              <a16:creationId xmlns:a16="http://schemas.microsoft.com/office/drawing/2014/main" id="{7D68B21B-C350-4E87-8820-0C1D46082B8C}"/>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5" name="Text 1">
          <a:extLst>
            <a:ext uri="{FF2B5EF4-FFF2-40B4-BE49-F238E27FC236}">
              <a16:creationId xmlns:a16="http://schemas.microsoft.com/office/drawing/2014/main" id="{BA47F8B7-51A9-436E-8C49-466BAF0B0C87}"/>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6" name="Text 1">
          <a:extLst>
            <a:ext uri="{FF2B5EF4-FFF2-40B4-BE49-F238E27FC236}">
              <a16:creationId xmlns:a16="http://schemas.microsoft.com/office/drawing/2014/main" id="{21B66D51-90EB-4CB4-BD42-1A4E25F21B02}"/>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7" name="Text 1">
          <a:extLst>
            <a:ext uri="{FF2B5EF4-FFF2-40B4-BE49-F238E27FC236}">
              <a16:creationId xmlns:a16="http://schemas.microsoft.com/office/drawing/2014/main" id="{9D47DFBF-BCB3-41D6-81CA-B04B69C5CC8C}"/>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8" name="Text 1">
          <a:extLst>
            <a:ext uri="{FF2B5EF4-FFF2-40B4-BE49-F238E27FC236}">
              <a16:creationId xmlns:a16="http://schemas.microsoft.com/office/drawing/2014/main" id="{24854FFA-00C3-43AA-B95C-8D53EDE5F981}"/>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39" name="Text 1">
          <a:extLst>
            <a:ext uri="{FF2B5EF4-FFF2-40B4-BE49-F238E27FC236}">
              <a16:creationId xmlns:a16="http://schemas.microsoft.com/office/drawing/2014/main" id="{7698D31E-FFBA-4267-8CC0-12A5410443DB}"/>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40" name="Text 1">
          <a:extLst>
            <a:ext uri="{FF2B5EF4-FFF2-40B4-BE49-F238E27FC236}">
              <a16:creationId xmlns:a16="http://schemas.microsoft.com/office/drawing/2014/main" id="{454C7506-0FE1-4ECC-8DAA-E61DAFE36527}"/>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413</xdr:row>
      <xdr:rowOff>0</xdr:rowOff>
    </xdr:from>
    <xdr:ext cx="19050" cy="428625"/>
    <xdr:sp macro="" textlink="">
      <xdr:nvSpPr>
        <xdr:cNvPr id="441" name="Text 1">
          <a:extLst>
            <a:ext uri="{FF2B5EF4-FFF2-40B4-BE49-F238E27FC236}">
              <a16:creationId xmlns:a16="http://schemas.microsoft.com/office/drawing/2014/main" id="{D3F26BB6-EA37-4034-8B3A-62EEE2546E4B}"/>
            </a:ext>
          </a:extLst>
        </xdr:cNvPr>
        <xdr:cNvSpPr txBox="1">
          <a:spLocks noChangeArrowheads="1"/>
        </xdr:cNvSpPr>
      </xdr:nvSpPr>
      <xdr:spPr bwMode="auto">
        <a:xfrm>
          <a:off x="4800600"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2" name="Text 1">
          <a:extLst>
            <a:ext uri="{FF2B5EF4-FFF2-40B4-BE49-F238E27FC236}">
              <a16:creationId xmlns:a16="http://schemas.microsoft.com/office/drawing/2014/main" id="{70B22232-7D5F-43ED-8D9B-802D41E0AD8B}"/>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3" name="Text 1">
          <a:extLst>
            <a:ext uri="{FF2B5EF4-FFF2-40B4-BE49-F238E27FC236}">
              <a16:creationId xmlns:a16="http://schemas.microsoft.com/office/drawing/2014/main" id="{50675333-0563-480F-9025-12F963FEF076}"/>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4" name="Text 1">
          <a:extLst>
            <a:ext uri="{FF2B5EF4-FFF2-40B4-BE49-F238E27FC236}">
              <a16:creationId xmlns:a16="http://schemas.microsoft.com/office/drawing/2014/main" id="{0516EA4E-75D6-45F9-93B1-27FD0A292250}"/>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5" name="Text 1">
          <a:extLst>
            <a:ext uri="{FF2B5EF4-FFF2-40B4-BE49-F238E27FC236}">
              <a16:creationId xmlns:a16="http://schemas.microsoft.com/office/drawing/2014/main" id="{51E7574E-CED2-4200-AE03-64716B8985A7}"/>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6" name="Text 1">
          <a:extLst>
            <a:ext uri="{FF2B5EF4-FFF2-40B4-BE49-F238E27FC236}">
              <a16:creationId xmlns:a16="http://schemas.microsoft.com/office/drawing/2014/main" id="{E8F41383-F8EF-4D8B-B1F6-832996C3E9AC}"/>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7" name="Text 1">
          <a:extLst>
            <a:ext uri="{FF2B5EF4-FFF2-40B4-BE49-F238E27FC236}">
              <a16:creationId xmlns:a16="http://schemas.microsoft.com/office/drawing/2014/main" id="{0588A097-91E6-40C5-A98A-76DEC32E67A0}"/>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8" name="Text 1">
          <a:extLst>
            <a:ext uri="{FF2B5EF4-FFF2-40B4-BE49-F238E27FC236}">
              <a16:creationId xmlns:a16="http://schemas.microsoft.com/office/drawing/2014/main" id="{1EE446C9-F7AB-4E29-B8D7-E3DC2D3E2D37}"/>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49" name="Text 1">
          <a:extLst>
            <a:ext uri="{FF2B5EF4-FFF2-40B4-BE49-F238E27FC236}">
              <a16:creationId xmlns:a16="http://schemas.microsoft.com/office/drawing/2014/main" id="{4D2D9329-12FC-4800-975E-A3F3C304F6FD}"/>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0" name="Text 1">
          <a:extLst>
            <a:ext uri="{FF2B5EF4-FFF2-40B4-BE49-F238E27FC236}">
              <a16:creationId xmlns:a16="http://schemas.microsoft.com/office/drawing/2014/main" id="{EFE4321B-0684-4A5E-9724-7908E4D49A9F}"/>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1" name="Text 1">
          <a:extLst>
            <a:ext uri="{FF2B5EF4-FFF2-40B4-BE49-F238E27FC236}">
              <a16:creationId xmlns:a16="http://schemas.microsoft.com/office/drawing/2014/main" id="{0747DBF7-2530-433B-8F7E-C7FC2E29E04F}"/>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2" name="Text 1">
          <a:extLst>
            <a:ext uri="{FF2B5EF4-FFF2-40B4-BE49-F238E27FC236}">
              <a16:creationId xmlns:a16="http://schemas.microsoft.com/office/drawing/2014/main" id="{5F8EEE1D-34B0-410A-BE94-5972E612978E}"/>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3" name="Text 1">
          <a:extLst>
            <a:ext uri="{FF2B5EF4-FFF2-40B4-BE49-F238E27FC236}">
              <a16:creationId xmlns:a16="http://schemas.microsoft.com/office/drawing/2014/main" id="{A82C42FB-19BD-4A45-80F8-079520A7472C}"/>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4" name="Text 1">
          <a:extLst>
            <a:ext uri="{FF2B5EF4-FFF2-40B4-BE49-F238E27FC236}">
              <a16:creationId xmlns:a16="http://schemas.microsoft.com/office/drawing/2014/main" id="{7BD2ED41-73FE-42B8-882E-486BB4530327}"/>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5" name="Text 1">
          <a:extLst>
            <a:ext uri="{FF2B5EF4-FFF2-40B4-BE49-F238E27FC236}">
              <a16:creationId xmlns:a16="http://schemas.microsoft.com/office/drawing/2014/main" id="{9E10FE5A-D3AC-4611-9AEC-BB5018B853A7}"/>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6" name="Text 1">
          <a:extLst>
            <a:ext uri="{FF2B5EF4-FFF2-40B4-BE49-F238E27FC236}">
              <a16:creationId xmlns:a16="http://schemas.microsoft.com/office/drawing/2014/main" id="{A13AB7F9-ADBC-4B97-8700-C1C937F6678A}"/>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7" name="Text 1">
          <a:extLst>
            <a:ext uri="{FF2B5EF4-FFF2-40B4-BE49-F238E27FC236}">
              <a16:creationId xmlns:a16="http://schemas.microsoft.com/office/drawing/2014/main" id="{98D4ADB5-943A-4E56-A0B9-7B0F9FB83252}"/>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8" name="Text 1">
          <a:extLst>
            <a:ext uri="{FF2B5EF4-FFF2-40B4-BE49-F238E27FC236}">
              <a16:creationId xmlns:a16="http://schemas.microsoft.com/office/drawing/2014/main" id="{9CF5AED0-42F4-4E30-B41F-16479A6F64CF}"/>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59" name="Text 1">
          <a:extLst>
            <a:ext uri="{FF2B5EF4-FFF2-40B4-BE49-F238E27FC236}">
              <a16:creationId xmlns:a16="http://schemas.microsoft.com/office/drawing/2014/main" id="{6F5D0CF9-EA71-4716-B3C2-BC507943BB62}"/>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0" name="Text 1">
          <a:extLst>
            <a:ext uri="{FF2B5EF4-FFF2-40B4-BE49-F238E27FC236}">
              <a16:creationId xmlns:a16="http://schemas.microsoft.com/office/drawing/2014/main" id="{8E61754B-3367-403E-A4A1-0218195AB16A}"/>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1" name="Text 1">
          <a:extLst>
            <a:ext uri="{FF2B5EF4-FFF2-40B4-BE49-F238E27FC236}">
              <a16:creationId xmlns:a16="http://schemas.microsoft.com/office/drawing/2014/main" id="{DA30007D-8ACA-4943-9AB5-46B86231C952}"/>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2" name="Text 1">
          <a:extLst>
            <a:ext uri="{FF2B5EF4-FFF2-40B4-BE49-F238E27FC236}">
              <a16:creationId xmlns:a16="http://schemas.microsoft.com/office/drawing/2014/main" id="{A13BC01F-CDF0-4D07-BC75-4142C853015E}"/>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3" name="Text 1">
          <a:extLst>
            <a:ext uri="{FF2B5EF4-FFF2-40B4-BE49-F238E27FC236}">
              <a16:creationId xmlns:a16="http://schemas.microsoft.com/office/drawing/2014/main" id="{3B354747-40FC-40F9-B7AA-AA4D3C827892}"/>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4" name="Text 1">
          <a:extLst>
            <a:ext uri="{FF2B5EF4-FFF2-40B4-BE49-F238E27FC236}">
              <a16:creationId xmlns:a16="http://schemas.microsoft.com/office/drawing/2014/main" id="{2B0F7C68-4D24-4B04-BABE-DB24BA728E7A}"/>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5" name="Text 1">
          <a:extLst>
            <a:ext uri="{FF2B5EF4-FFF2-40B4-BE49-F238E27FC236}">
              <a16:creationId xmlns:a16="http://schemas.microsoft.com/office/drawing/2014/main" id="{8FAC0F23-1D9D-4845-9B1C-B325669408E5}"/>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6" name="Text 1">
          <a:extLst>
            <a:ext uri="{FF2B5EF4-FFF2-40B4-BE49-F238E27FC236}">
              <a16:creationId xmlns:a16="http://schemas.microsoft.com/office/drawing/2014/main" id="{A32CC305-ACE3-4057-99B4-CF3394EA255A}"/>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7" name="Text 1">
          <a:extLst>
            <a:ext uri="{FF2B5EF4-FFF2-40B4-BE49-F238E27FC236}">
              <a16:creationId xmlns:a16="http://schemas.microsoft.com/office/drawing/2014/main" id="{9EE98C15-BBEB-4343-8DEE-A9B57100FEAD}"/>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8" name="Text 1">
          <a:extLst>
            <a:ext uri="{FF2B5EF4-FFF2-40B4-BE49-F238E27FC236}">
              <a16:creationId xmlns:a16="http://schemas.microsoft.com/office/drawing/2014/main" id="{28A02C61-6882-47A3-9CD9-B2C7153E1168}"/>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69" name="Text 1">
          <a:extLst>
            <a:ext uri="{FF2B5EF4-FFF2-40B4-BE49-F238E27FC236}">
              <a16:creationId xmlns:a16="http://schemas.microsoft.com/office/drawing/2014/main" id="{42AF4CCB-1F5E-4729-A176-EDE9DA72AE19}"/>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0" name="Text 1">
          <a:extLst>
            <a:ext uri="{FF2B5EF4-FFF2-40B4-BE49-F238E27FC236}">
              <a16:creationId xmlns:a16="http://schemas.microsoft.com/office/drawing/2014/main" id="{1233F100-5759-4B35-AF15-6CC3C77542FC}"/>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1" name="Text 1">
          <a:extLst>
            <a:ext uri="{FF2B5EF4-FFF2-40B4-BE49-F238E27FC236}">
              <a16:creationId xmlns:a16="http://schemas.microsoft.com/office/drawing/2014/main" id="{2EF2BFE7-0654-40A7-AB48-063B13857BB1}"/>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2" name="Text 1">
          <a:extLst>
            <a:ext uri="{FF2B5EF4-FFF2-40B4-BE49-F238E27FC236}">
              <a16:creationId xmlns:a16="http://schemas.microsoft.com/office/drawing/2014/main" id="{2C0F5E66-6892-48FE-B139-6A9A99DB50B3}"/>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3" name="Text 1">
          <a:extLst>
            <a:ext uri="{FF2B5EF4-FFF2-40B4-BE49-F238E27FC236}">
              <a16:creationId xmlns:a16="http://schemas.microsoft.com/office/drawing/2014/main" id="{DC91E954-3C34-4165-A9BC-901ADA64AAA7}"/>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4" name="Text 1">
          <a:extLst>
            <a:ext uri="{FF2B5EF4-FFF2-40B4-BE49-F238E27FC236}">
              <a16:creationId xmlns:a16="http://schemas.microsoft.com/office/drawing/2014/main" id="{F46798D9-EEF9-4C9F-8677-1A4891A3A5D5}"/>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5" name="Text 1">
          <a:extLst>
            <a:ext uri="{FF2B5EF4-FFF2-40B4-BE49-F238E27FC236}">
              <a16:creationId xmlns:a16="http://schemas.microsoft.com/office/drawing/2014/main" id="{8541B641-E893-4B96-B2BD-8AB18F665639}"/>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6" name="Text 1">
          <a:extLst>
            <a:ext uri="{FF2B5EF4-FFF2-40B4-BE49-F238E27FC236}">
              <a16:creationId xmlns:a16="http://schemas.microsoft.com/office/drawing/2014/main" id="{257136FE-FE7A-4233-AC33-95B2F6C82704}"/>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7" name="Text 1">
          <a:extLst>
            <a:ext uri="{FF2B5EF4-FFF2-40B4-BE49-F238E27FC236}">
              <a16:creationId xmlns:a16="http://schemas.microsoft.com/office/drawing/2014/main" id="{F174FC11-CD98-4F4F-B319-E3E28B913490}"/>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8" name="Text 1">
          <a:extLst>
            <a:ext uri="{FF2B5EF4-FFF2-40B4-BE49-F238E27FC236}">
              <a16:creationId xmlns:a16="http://schemas.microsoft.com/office/drawing/2014/main" id="{845C9E7E-C7E8-475A-9E9C-7FBA8E09C124}"/>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79" name="Text 1">
          <a:extLst>
            <a:ext uri="{FF2B5EF4-FFF2-40B4-BE49-F238E27FC236}">
              <a16:creationId xmlns:a16="http://schemas.microsoft.com/office/drawing/2014/main" id="{21521697-23E8-4394-B694-9ACDF9C7CCBE}"/>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80" name="Text 1">
          <a:extLst>
            <a:ext uri="{FF2B5EF4-FFF2-40B4-BE49-F238E27FC236}">
              <a16:creationId xmlns:a16="http://schemas.microsoft.com/office/drawing/2014/main" id="{2D639386-950E-4F9A-BE91-66010ADA2499}"/>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81" name="Text 1">
          <a:extLst>
            <a:ext uri="{FF2B5EF4-FFF2-40B4-BE49-F238E27FC236}">
              <a16:creationId xmlns:a16="http://schemas.microsoft.com/office/drawing/2014/main" id="{1169C98E-0459-41D6-AD63-08CF7B1BA912}"/>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82" name="Text 1">
          <a:extLst>
            <a:ext uri="{FF2B5EF4-FFF2-40B4-BE49-F238E27FC236}">
              <a16:creationId xmlns:a16="http://schemas.microsoft.com/office/drawing/2014/main" id="{C8578E53-19BE-4A9A-ACA0-1902345C1178}"/>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83" name="Text 1">
          <a:extLst>
            <a:ext uri="{FF2B5EF4-FFF2-40B4-BE49-F238E27FC236}">
              <a16:creationId xmlns:a16="http://schemas.microsoft.com/office/drawing/2014/main" id="{F3A26735-3CA3-43E0-B1EB-C7AAE7048CD6}"/>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84" name="Text 1">
          <a:extLst>
            <a:ext uri="{FF2B5EF4-FFF2-40B4-BE49-F238E27FC236}">
              <a16:creationId xmlns:a16="http://schemas.microsoft.com/office/drawing/2014/main" id="{5DB86938-1CD1-4D79-9038-FA50348BDC18}"/>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413</xdr:row>
      <xdr:rowOff>0</xdr:rowOff>
    </xdr:from>
    <xdr:ext cx="19050" cy="428625"/>
    <xdr:sp macro="" textlink="">
      <xdr:nvSpPr>
        <xdr:cNvPr id="485" name="Text 1">
          <a:extLst>
            <a:ext uri="{FF2B5EF4-FFF2-40B4-BE49-F238E27FC236}">
              <a16:creationId xmlns:a16="http://schemas.microsoft.com/office/drawing/2014/main" id="{9EE63814-5CD5-4730-9C31-6D3A9878DF36}"/>
            </a:ext>
          </a:extLst>
        </xdr:cNvPr>
        <xdr:cNvSpPr txBox="1">
          <a:spLocks noChangeArrowheads="1"/>
        </xdr:cNvSpPr>
      </xdr:nvSpPr>
      <xdr:spPr bwMode="auto">
        <a:xfrm>
          <a:off x="1400175" y="896874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32</xdr:row>
      <xdr:rowOff>0</xdr:rowOff>
    </xdr:from>
    <xdr:ext cx="19050" cy="428625"/>
    <xdr:sp macro="" textlink="">
      <xdr:nvSpPr>
        <xdr:cNvPr id="2" name="Text 1">
          <a:extLst>
            <a:ext uri="{FF2B5EF4-FFF2-40B4-BE49-F238E27FC236}">
              <a16:creationId xmlns:a16="http://schemas.microsoft.com/office/drawing/2014/main" id="{00000000-0008-0000-0500-000002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 name="Text 1">
          <a:extLst>
            <a:ext uri="{FF2B5EF4-FFF2-40B4-BE49-F238E27FC236}">
              <a16:creationId xmlns:a16="http://schemas.microsoft.com/office/drawing/2014/main" id="{00000000-0008-0000-0500-000004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5" name="Text 1">
          <a:extLst>
            <a:ext uri="{FF2B5EF4-FFF2-40B4-BE49-F238E27FC236}">
              <a16:creationId xmlns:a16="http://schemas.microsoft.com/office/drawing/2014/main" id="{00000000-0008-0000-0500-000005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6" name="Text 1">
          <a:extLst>
            <a:ext uri="{FF2B5EF4-FFF2-40B4-BE49-F238E27FC236}">
              <a16:creationId xmlns:a16="http://schemas.microsoft.com/office/drawing/2014/main" id="{00000000-0008-0000-0500-000006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7" name="Text 1">
          <a:extLst>
            <a:ext uri="{FF2B5EF4-FFF2-40B4-BE49-F238E27FC236}">
              <a16:creationId xmlns:a16="http://schemas.microsoft.com/office/drawing/2014/main" id="{00000000-0008-0000-0500-000007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8" name="Text 1">
          <a:extLst>
            <a:ext uri="{FF2B5EF4-FFF2-40B4-BE49-F238E27FC236}">
              <a16:creationId xmlns:a16="http://schemas.microsoft.com/office/drawing/2014/main" id="{00000000-0008-0000-0500-000008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9" name="Text 1">
          <a:extLst>
            <a:ext uri="{FF2B5EF4-FFF2-40B4-BE49-F238E27FC236}">
              <a16:creationId xmlns:a16="http://schemas.microsoft.com/office/drawing/2014/main" id="{00000000-0008-0000-0500-000009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0" name="Text 1">
          <a:extLst>
            <a:ext uri="{FF2B5EF4-FFF2-40B4-BE49-F238E27FC236}">
              <a16:creationId xmlns:a16="http://schemas.microsoft.com/office/drawing/2014/main" id="{00000000-0008-0000-0500-00000A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1" name="Text 1">
          <a:extLst>
            <a:ext uri="{FF2B5EF4-FFF2-40B4-BE49-F238E27FC236}">
              <a16:creationId xmlns:a16="http://schemas.microsoft.com/office/drawing/2014/main" id="{00000000-0008-0000-0500-00000B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2" name="Text 1">
          <a:extLst>
            <a:ext uri="{FF2B5EF4-FFF2-40B4-BE49-F238E27FC236}">
              <a16:creationId xmlns:a16="http://schemas.microsoft.com/office/drawing/2014/main" id="{00000000-0008-0000-0500-00000C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3" name="Text 1">
          <a:extLst>
            <a:ext uri="{FF2B5EF4-FFF2-40B4-BE49-F238E27FC236}">
              <a16:creationId xmlns:a16="http://schemas.microsoft.com/office/drawing/2014/main" id="{00000000-0008-0000-0500-00000D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4" name="Text 1">
          <a:extLst>
            <a:ext uri="{FF2B5EF4-FFF2-40B4-BE49-F238E27FC236}">
              <a16:creationId xmlns:a16="http://schemas.microsoft.com/office/drawing/2014/main" id="{00000000-0008-0000-0500-00000E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5" name="Text 1">
          <a:extLst>
            <a:ext uri="{FF2B5EF4-FFF2-40B4-BE49-F238E27FC236}">
              <a16:creationId xmlns:a16="http://schemas.microsoft.com/office/drawing/2014/main" id="{00000000-0008-0000-0500-00000F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6" name="Text 1">
          <a:extLst>
            <a:ext uri="{FF2B5EF4-FFF2-40B4-BE49-F238E27FC236}">
              <a16:creationId xmlns:a16="http://schemas.microsoft.com/office/drawing/2014/main" id="{00000000-0008-0000-0500-000010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7" name="Text 1">
          <a:extLst>
            <a:ext uri="{FF2B5EF4-FFF2-40B4-BE49-F238E27FC236}">
              <a16:creationId xmlns:a16="http://schemas.microsoft.com/office/drawing/2014/main" id="{00000000-0008-0000-0500-000011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8" name="Text 1">
          <a:extLst>
            <a:ext uri="{FF2B5EF4-FFF2-40B4-BE49-F238E27FC236}">
              <a16:creationId xmlns:a16="http://schemas.microsoft.com/office/drawing/2014/main" id="{00000000-0008-0000-0500-000012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9" name="Text 1">
          <a:extLst>
            <a:ext uri="{FF2B5EF4-FFF2-40B4-BE49-F238E27FC236}">
              <a16:creationId xmlns:a16="http://schemas.microsoft.com/office/drawing/2014/main" id="{00000000-0008-0000-0500-000013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0" name="Text 1">
          <a:extLst>
            <a:ext uri="{FF2B5EF4-FFF2-40B4-BE49-F238E27FC236}">
              <a16:creationId xmlns:a16="http://schemas.microsoft.com/office/drawing/2014/main" id="{00000000-0008-0000-0500-000014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1" name="Text 1">
          <a:extLst>
            <a:ext uri="{FF2B5EF4-FFF2-40B4-BE49-F238E27FC236}">
              <a16:creationId xmlns:a16="http://schemas.microsoft.com/office/drawing/2014/main" id="{00000000-0008-0000-0500-000015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2" name="Text 1">
          <a:extLst>
            <a:ext uri="{FF2B5EF4-FFF2-40B4-BE49-F238E27FC236}">
              <a16:creationId xmlns:a16="http://schemas.microsoft.com/office/drawing/2014/main" id="{00000000-0008-0000-0500-000016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3" name="Text 1">
          <a:extLst>
            <a:ext uri="{FF2B5EF4-FFF2-40B4-BE49-F238E27FC236}">
              <a16:creationId xmlns:a16="http://schemas.microsoft.com/office/drawing/2014/main" id="{00000000-0008-0000-0500-000017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4" name="Text 1">
          <a:extLst>
            <a:ext uri="{FF2B5EF4-FFF2-40B4-BE49-F238E27FC236}">
              <a16:creationId xmlns:a16="http://schemas.microsoft.com/office/drawing/2014/main" id="{00000000-0008-0000-0500-000018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5" name="Text 1">
          <a:extLst>
            <a:ext uri="{FF2B5EF4-FFF2-40B4-BE49-F238E27FC236}">
              <a16:creationId xmlns:a16="http://schemas.microsoft.com/office/drawing/2014/main" id="{00000000-0008-0000-0500-000019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6" name="Text 1">
          <a:extLst>
            <a:ext uri="{FF2B5EF4-FFF2-40B4-BE49-F238E27FC236}">
              <a16:creationId xmlns:a16="http://schemas.microsoft.com/office/drawing/2014/main" id="{00000000-0008-0000-0500-00001A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7" name="Text 1">
          <a:extLst>
            <a:ext uri="{FF2B5EF4-FFF2-40B4-BE49-F238E27FC236}">
              <a16:creationId xmlns:a16="http://schemas.microsoft.com/office/drawing/2014/main" id="{00000000-0008-0000-0500-00001B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8" name="Text 1">
          <a:extLst>
            <a:ext uri="{FF2B5EF4-FFF2-40B4-BE49-F238E27FC236}">
              <a16:creationId xmlns:a16="http://schemas.microsoft.com/office/drawing/2014/main" id="{00000000-0008-0000-0500-00001C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9" name="Text 1">
          <a:extLst>
            <a:ext uri="{FF2B5EF4-FFF2-40B4-BE49-F238E27FC236}">
              <a16:creationId xmlns:a16="http://schemas.microsoft.com/office/drawing/2014/main" id="{00000000-0008-0000-0500-00001D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0" name="Text 1">
          <a:extLst>
            <a:ext uri="{FF2B5EF4-FFF2-40B4-BE49-F238E27FC236}">
              <a16:creationId xmlns:a16="http://schemas.microsoft.com/office/drawing/2014/main" id="{00000000-0008-0000-0500-00001E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1" name="Text 1">
          <a:extLst>
            <a:ext uri="{FF2B5EF4-FFF2-40B4-BE49-F238E27FC236}">
              <a16:creationId xmlns:a16="http://schemas.microsoft.com/office/drawing/2014/main" id="{00000000-0008-0000-0500-00001F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2" name="Text 1">
          <a:extLst>
            <a:ext uri="{FF2B5EF4-FFF2-40B4-BE49-F238E27FC236}">
              <a16:creationId xmlns:a16="http://schemas.microsoft.com/office/drawing/2014/main" id="{00000000-0008-0000-0500-000020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3" name="Text 1">
          <a:extLst>
            <a:ext uri="{FF2B5EF4-FFF2-40B4-BE49-F238E27FC236}">
              <a16:creationId xmlns:a16="http://schemas.microsoft.com/office/drawing/2014/main" id="{00000000-0008-0000-0500-000021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4" name="Text 1">
          <a:extLst>
            <a:ext uri="{FF2B5EF4-FFF2-40B4-BE49-F238E27FC236}">
              <a16:creationId xmlns:a16="http://schemas.microsoft.com/office/drawing/2014/main" id="{00000000-0008-0000-0500-000022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5" name="Text 1">
          <a:extLst>
            <a:ext uri="{FF2B5EF4-FFF2-40B4-BE49-F238E27FC236}">
              <a16:creationId xmlns:a16="http://schemas.microsoft.com/office/drawing/2014/main" id="{00000000-0008-0000-0500-000023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6" name="Text 1">
          <a:extLst>
            <a:ext uri="{FF2B5EF4-FFF2-40B4-BE49-F238E27FC236}">
              <a16:creationId xmlns:a16="http://schemas.microsoft.com/office/drawing/2014/main" id="{00000000-0008-0000-0500-000024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7" name="Text 1">
          <a:extLst>
            <a:ext uri="{FF2B5EF4-FFF2-40B4-BE49-F238E27FC236}">
              <a16:creationId xmlns:a16="http://schemas.microsoft.com/office/drawing/2014/main" id="{00000000-0008-0000-0500-000025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8" name="Text 1">
          <a:extLst>
            <a:ext uri="{FF2B5EF4-FFF2-40B4-BE49-F238E27FC236}">
              <a16:creationId xmlns:a16="http://schemas.microsoft.com/office/drawing/2014/main" id="{00000000-0008-0000-0500-000026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9" name="Text 1">
          <a:extLst>
            <a:ext uri="{FF2B5EF4-FFF2-40B4-BE49-F238E27FC236}">
              <a16:creationId xmlns:a16="http://schemas.microsoft.com/office/drawing/2014/main" id="{00000000-0008-0000-0500-000027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0" name="Text 1">
          <a:extLst>
            <a:ext uri="{FF2B5EF4-FFF2-40B4-BE49-F238E27FC236}">
              <a16:creationId xmlns:a16="http://schemas.microsoft.com/office/drawing/2014/main" id="{00000000-0008-0000-0500-000028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1" name="Text 1">
          <a:extLst>
            <a:ext uri="{FF2B5EF4-FFF2-40B4-BE49-F238E27FC236}">
              <a16:creationId xmlns:a16="http://schemas.microsoft.com/office/drawing/2014/main" id="{00000000-0008-0000-0500-000029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2" name="Text 1">
          <a:extLst>
            <a:ext uri="{FF2B5EF4-FFF2-40B4-BE49-F238E27FC236}">
              <a16:creationId xmlns:a16="http://schemas.microsoft.com/office/drawing/2014/main" id="{00000000-0008-0000-0500-00002A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3" name="Text 1">
          <a:extLst>
            <a:ext uri="{FF2B5EF4-FFF2-40B4-BE49-F238E27FC236}">
              <a16:creationId xmlns:a16="http://schemas.microsoft.com/office/drawing/2014/main" id="{00000000-0008-0000-0500-00002B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4" name="Text 1">
          <a:extLst>
            <a:ext uri="{FF2B5EF4-FFF2-40B4-BE49-F238E27FC236}">
              <a16:creationId xmlns:a16="http://schemas.microsoft.com/office/drawing/2014/main" id="{00000000-0008-0000-0500-00002C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5" name="Text 1">
          <a:extLst>
            <a:ext uri="{FF2B5EF4-FFF2-40B4-BE49-F238E27FC236}">
              <a16:creationId xmlns:a16="http://schemas.microsoft.com/office/drawing/2014/main" id="{00000000-0008-0000-0500-00002D000000}"/>
            </a:ext>
          </a:extLst>
        </xdr:cNvPr>
        <xdr:cNvSpPr txBox="1">
          <a:spLocks noChangeArrowheads="1"/>
        </xdr:cNvSpPr>
      </xdr:nvSpPr>
      <xdr:spPr bwMode="auto">
        <a:xfrm>
          <a:off x="1002982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6" name="Text 1">
          <a:extLst>
            <a:ext uri="{FF2B5EF4-FFF2-40B4-BE49-F238E27FC236}">
              <a16:creationId xmlns:a16="http://schemas.microsoft.com/office/drawing/2014/main" id="{00000000-0008-0000-0500-00002E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7" name="Text 1">
          <a:extLst>
            <a:ext uri="{FF2B5EF4-FFF2-40B4-BE49-F238E27FC236}">
              <a16:creationId xmlns:a16="http://schemas.microsoft.com/office/drawing/2014/main" id="{00000000-0008-0000-0500-00002F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8" name="Text 1">
          <a:extLst>
            <a:ext uri="{FF2B5EF4-FFF2-40B4-BE49-F238E27FC236}">
              <a16:creationId xmlns:a16="http://schemas.microsoft.com/office/drawing/2014/main" id="{00000000-0008-0000-0500-000030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9" name="Text 1">
          <a:extLst>
            <a:ext uri="{FF2B5EF4-FFF2-40B4-BE49-F238E27FC236}">
              <a16:creationId xmlns:a16="http://schemas.microsoft.com/office/drawing/2014/main" id="{00000000-0008-0000-0500-000031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0" name="Text 1">
          <a:extLst>
            <a:ext uri="{FF2B5EF4-FFF2-40B4-BE49-F238E27FC236}">
              <a16:creationId xmlns:a16="http://schemas.microsoft.com/office/drawing/2014/main" id="{00000000-0008-0000-0500-000032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1" name="Text 1">
          <a:extLst>
            <a:ext uri="{FF2B5EF4-FFF2-40B4-BE49-F238E27FC236}">
              <a16:creationId xmlns:a16="http://schemas.microsoft.com/office/drawing/2014/main" id="{00000000-0008-0000-0500-000033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2" name="Text 1">
          <a:extLst>
            <a:ext uri="{FF2B5EF4-FFF2-40B4-BE49-F238E27FC236}">
              <a16:creationId xmlns:a16="http://schemas.microsoft.com/office/drawing/2014/main" id="{00000000-0008-0000-0500-000034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3" name="Text 1">
          <a:extLst>
            <a:ext uri="{FF2B5EF4-FFF2-40B4-BE49-F238E27FC236}">
              <a16:creationId xmlns:a16="http://schemas.microsoft.com/office/drawing/2014/main" id="{00000000-0008-0000-0500-000035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4" name="Text 1">
          <a:extLst>
            <a:ext uri="{FF2B5EF4-FFF2-40B4-BE49-F238E27FC236}">
              <a16:creationId xmlns:a16="http://schemas.microsoft.com/office/drawing/2014/main" id="{00000000-0008-0000-0500-000036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5" name="Text 1">
          <a:extLst>
            <a:ext uri="{FF2B5EF4-FFF2-40B4-BE49-F238E27FC236}">
              <a16:creationId xmlns:a16="http://schemas.microsoft.com/office/drawing/2014/main" id="{00000000-0008-0000-0500-000037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6" name="Text 1">
          <a:extLst>
            <a:ext uri="{FF2B5EF4-FFF2-40B4-BE49-F238E27FC236}">
              <a16:creationId xmlns:a16="http://schemas.microsoft.com/office/drawing/2014/main" id="{00000000-0008-0000-0500-000038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7" name="Text 1">
          <a:extLst>
            <a:ext uri="{FF2B5EF4-FFF2-40B4-BE49-F238E27FC236}">
              <a16:creationId xmlns:a16="http://schemas.microsoft.com/office/drawing/2014/main" id="{00000000-0008-0000-0500-000039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8" name="Text 1">
          <a:extLst>
            <a:ext uri="{FF2B5EF4-FFF2-40B4-BE49-F238E27FC236}">
              <a16:creationId xmlns:a16="http://schemas.microsoft.com/office/drawing/2014/main" id="{00000000-0008-0000-0500-00003A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9" name="Text 1">
          <a:extLst>
            <a:ext uri="{FF2B5EF4-FFF2-40B4-BE49-F238E27FC236}">
              <a16:creationId xmlns:a16="http://schemas.microsoft.com/office/drawing/2014/main" id="{00000000-0008-0000-0500-00003B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0" name="Text 1">
          <a:extLst>
            <a:ext uri="{FF2B5EF4-FFF2-40B4-BE49-F238E27FC236}">
              <a16:creationId xmlns:a16="http://schemas.microsoft.com/office/drawing/2014/main" id="{00000000-0008-0000-0500-00003C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1" name="Text 1">
          <a:extLst>
            <a:ext uri="{FF2B5EF4-FFF2-40B4-BE49-F238E27FC236}">
              <a16:creationId xmlns:a16="http://schemas.microsoft.com/office/drawing/2014/main" id="{00000000-0008-0000-0500-00003D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2" name="Text 1">
          <a:extLst>
            <a:ext uri="{FF2B5EF4-FFF2-40B4-BE49-F238E27FC236}">
              <a16:creationId xmlns:a16="http://schemas.microsoft.com/office/drawing/2014/main" id="{00000000-0008-0000-0500-00003E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3" name="Text 1">
          <a:extLst>
            <a:ext uri="{FF2B5EF4-FFF2-40B4-BE49-F238E27FC236}">
              <a16:creationId xmlns:a16="http://schemas.microsoft.com/office/drawing/2014/main" id="{00000000-0008-0000-0500-00003F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4" name="Text 1">
          <a:extLst>
            <a:ext uri="{FF2B5EF4-FFF2-40B4-BE49-F238E27FC236}">
              <a16:creationId xmlns:a16="http://schemas.microsoft.com/office/drawing/2014/main" id="{00000000-0008-0000-0500-000040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5" name="Text 1">
          <a:extLst>
            <a:ext uri="{FF2B5EF4-FFF2-40B4-BE49-F238E27FC236}">
              <a16:creationId xmlns:a16="http://schemas.microsoft.com/office/drawing/2014/main" id="{00000000-0008-0000-0500-000041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6" name="Text 1">
          <a:extLst>
            <a:ext uri="{FF2B5EF4-FFF2-40B4-BE49-F238E27FC236}">
              <a16:creationId xmlns:a16="http://schemas.microsoft.com/office/drawing/2014/main" id="{00000000-0008-0000-0500-000042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7" name="Text 1">
          <a:extLst>
            <a:ext uri="{FF2B5EF4-FFF2-40B4-BE49-F238E27FC236}">
              <a16:creationId xmlns:a16="http://schemas.microsoft.com/office/drawing/2014/main" id="{00000000-0008-0000-0500-000043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8" name="Text 1">
          <a:extLst>
            <a:ext uri="{FF2B5EF4-FFF2-40B4-BE49-F238E27FC236}">
              <a16:creationId xmlns:a16="http://schemas.microsoft.com/office/drawing/2014/main" id="{00000000-0008-0000-0500-000044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9" name="Text 1">
          <a:extLst>
            <a:ext uri="{FF2B5EF4-FFF2-40B4-BE49-F238E27FC236}">
              <a16:creationId xmlns:a16="http://schemas.microsoft.com/office/drawing/2014/main" id="{00000000-0008-0000-0500-000045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0" name="Text 1">
          <a:extLst>
            <a:ext uri="{FF2B5EF4-FFF2-40B4-BE49-F238E27FC236}">
              <a16:creationId xmlns:a16="http://schemas.microsoft.com/office/drawing/2014/main" id="{00000000-0008-0000-0500-000046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1" name="Text 1">
          <a:extLst>
            <a:ext uri="{FF2B5EF4-FFF2-40B4-BE49-F238E27FC236}">
              <a16:creationId xmlns:a16="http://schemas.microsoft.com/office/drawing/2014/main" id="{00000000-0008-0000-0500-000047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2" name="Text 1">
          <a:extLst>
            <a:ext uri="{FF2B5EF4-FFF2-40B4-BE49-F238E27FC236}">
              <a16:creationId xmlns:a16="http://schemas.microsoft.com/office/drawing/2014/main" id="{00000000-0008-0000-0500-000048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3" name="Text 1">
          <a:extLst>
            <a:ext uri="{FF2B5EF4-FFF2-40B4-BE49-F238E27FC236}">
              <a16:creationId xmlns:a16="http://schemas.microsoft.com/office/drawing/2014/main" id="{00000000-0008-0000-0500-000049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4" name="Text 1">
          <a:extLst>
            <a:ext uri="{FF2B5EF4-FFF2-40B4-BE49-F238E27FC236}">
              <a16:creationId xmlns:a16="http://schemas.microsoft.com/office/drawing/2014/main" id="{00000000-0008-0000-0500-00004A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5" name="Text 1">
          <a:extLst>
            <a:ext uri="{FF2B5EF4-FFF2-40B4-BE49-F238E27FC236}">
              <a16:creationId xmlns:a16="http://schemas.microsoft.com/office/drawing/2014/main" id="{00000000-0008-0000-0500-00004B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6" name="Text 1">
          <a:extLst>
            <a:ext uri="{FF2B5EF4-FFF2-40B4-BE49-F238E27FC236}">
              <a16:creationId xmlns:a16="http://schemas.microsoft.com/office/drawing/2014/main" id="{00000000-0008-0000-0500-00004C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7" name="Text 1">
          <a:extLst>
            <a:ext uri="{FF2B5EF4-FFF2-40B4-BE49-F238E27FC236}">
              <a16:creationId xmlns:a16="http://schemas.microsoft.com/office/drawing/2014/main" id="{00000000-0008-0000-0500-00004D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8" name="Text 1">
          <a:extLst>
            <a:ext uri="{FF2B5EF4-FFF2-40B4-BE49-F238E27FC236}">
              <a16:creationId xmlns:a16="http://schemas.microsoft.com/office/drawing/2014/main" id="{00000000-0008-0000-0500-00004E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9" name="Text 1">
          <a:extLst>
            <a:ext uri="{FF2B5EF4-FFF2-40B4-BE49-F238E27FC236}">
              <a16:creationId xmlns:a16="http://schemas.microsoft.com/office/drawing/2014/main" id="{00000000-0008-0000-0500-00004F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0" name="Text 1">
          <a:extLst>
            <a:ext uri="{FF2B5EF4-FFF2-40B4-BE49-F238E27FC236}">
              <a16:creationId xmlns:a16="http://schemas.microsoft.com/office/drawing/2014/main" id="{00000000-0008-0000-0500-000050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1" name="Text 1">
          <a:extLst>
            <a:ext uri="{FF2B5EF4-FFF2-40B4-BE49-F238E27FC236}">
              <a16:creationId xmlns:a16="http://schemas.microsoft.com/office/drawing/2014/main" id="{00000000-0008-0000-0500-000051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2" name="Text 1">
          <a:extLst>
            <a:ext uri="{FF2B5EF4-FFF2-40B4-BE49-F238E27FC236}">
              <a16:creationId xmlns:a16="http://schemas.microsoft.com/office/drawing/2014/main" id="{00000000-0008-0000-0500-000052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3" name="Text 1">
          <a:extLst>
            <a:ext uri="{FF2B5EF4-FFF2-40B4-BE49-F238E27FC236}">
              <a16:creationId xmlns:a16="http://schemas.microsoft.com/office/drawing/2014/main" id="{00000000-0008-0000-0500-000053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4" name="Text 1">
          <a:extLst>
            <a:ext uri="{FF2B5EF4-FFF2-40B4-BE49-F238E27FC236}">
              <a16:creationId xmlns:a16="http://schemas.microsoft.com/office/drawing/2014/main" id="{00000000-0008-0000-0500-000054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5" name="Text 1">
          <a:extLst>
            <a:ext uri="{FF2B5EF4-FFF2-40B4-BE49-F238E27FC236}">
              <a16:creationId xmlns:a16="http://schemas.microsoft.com/office/drawing/2014/main" id="{00000000-0008-0000-0500-000055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6" name="Text 1">
          <a:extLst>
            <a:ext uri="{FF2B5EF4-FFF2-40B4-BE49-F238E27FC236}">
              <a16:creationId xmlns:a16="http://schemas.microsoft.com/office/drawing/2014/main" id="{00000000-0008-0000-0500-000056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7" name="Text 1">
          <a:extLst>
            <a:ext uri="{FF2B5EF4-FFF2-40B4-BE49-F238E27FC236}">
              <a16:creationId xmlns:a16="http://schemas.microsoft.com/office/drawing/2014/main" id="{00000000-0008-0000-0500-000057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8" name="Text 1">
          <a:extLst>
            <a:ext uri="{FF2B5EF4-FFF2-40B4-BE49-F238E27FC236}">
              <a16:creationId xmlns:a16="http://schemas.microsoft.com/office/drawing/2014/main" id="{00000000-0008-0000-0500-000058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9" name="Text 1">
          <a:extLst>
            <a:ext uri="{FF2B5EF4-FFF2-40B4-BE49-F238E27FC236}">
              <a16:creationId xmlns:a16="http://schemas.microsoft.com/office/drawing/2014/main" id="{00000000-0008-0000-0500-000059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0" name="Text 1">
          <a:extLst>
            <a:ext uri="{FF2B5EF4-FFF2-40B4-BE49-F238E27FC236}">
              <a16:creationId xmlns:a16="http://schemas.microsoft.com/office/drawing/2014/main" id="{00000000-0008-0000-0500-00005A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1" name="Text 1">
          <a:extLst>
            <a:ext uri="{FF2B5EF4-FFF2-40B4-BE49-F238E27FC236}">
              <a16:creationId xmlns:a16="http://schemas.microsoft.com/office/drawing/2014/main" id="{00000000-0008-0000-0500-00005B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2" name="Text 1">
          <a:extLst>
            <a:ext uri="{FF2B5EF4-FFF2-40B4-BE49-F238E27FC236}">
              <a16:creationId xmlns:a16="http://schemas.microsoft.com/office/drawing/2014/main" id="{00000000-0008-0000-0500-00005C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3" name="Text 1">
          <a:extLst>
            <a:ext uri="{FF2B5EF4-FFF2-40B4-BE49-F238E27FC236}">
              <a16:creationId xmlns:a16="http://schemas.microsoft.com/office/drawing/2014/main" id="{00000000-0008-0000-0500-00005D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4" name="Text 1">
          <a:extLst>
            <a:ext uri="{FF2B5EF4-FFF2-40B4-BE49-F238E27FC236}">
              <a16:creationId xmlns:a16="http://schemas.microsoft.com/office/drawing/2014/main" id="{00000000-0008-0000-0500-00005E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5" name="Text 1">
          <a:extLst>
            <a:ext uri="{FF2B5EF4-FFF2-40B4-BE49-F238E27FC236}">
              <a16:creationId xmlns:a16="http://schemas.microsoft.com/office/drawing/2014/main" id="{00000000-0008-0000-0500-00005F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6" name="Text 1">
          <a:extLst>
            <a:ext uri="{FF2B5EF4-FFF2-40B4-BE49-F238E27FC236}">
              <a16:creationId xmlns:a16="http://schemas.microsoft.com/office/drawing/2014/main" id="{00000000-0008-0000-0500-000060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7" name="Text 1">
          <a:extLst>
            <a:ext uri="{FF2B5EF4-FFF2-40B4-BE49-F238E27FC236}">
              <a16:creationId xmlns:a16="http://schemas.microsoft.com/office/drawing/2014/main" id="{00000000-0008-0000-0500-000061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8" name="Text 1">
          <a:extLst>
            <a:ext uri="{FF2B5EF4-FFF2-40B4-BE49-F238E27FC236}">
              <a16:creationId xmlns:a16="http://schemas.microsoft.com/office/drawing/2014/main" id="{00000000-0008-0000-0500-000062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9" name="Text 1">
          <a:extLst>
            <a:ext uri="{FF2B5EF4-FFF2-40B4-BE49-F238E27FC236}">
              <a16:creationId xmlns:a16="http://schemas.microsoft.com/office/drawing/2014/main" id="{00000000-0008-0000-0500-000063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0" name="Text 1">
          <a:extLst>
            <a:ext uri="{FF2B5EF4-FFF2-40B4-BE49-F238E27FC236}">
              <a16:creationId xmlns:a16="http://schemas.microsoft.com/office/drawing/2014/main" id="{00000000-0008-0000-0500-000064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1" name="Text 1">
          <a:extLst>
            <a:ext uri="{FF2B5EF4-FFF2-40B4-BE49-F238E27FC236}">
              <a16:creationId xmlns:a16="http://schemas.microsoft.com/office/drawing/2014/main" id="{00000000-0008-0000-0500-000065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2" name="Text 1">
          <a:extLst>
            <a:ext uri="{FF2B5EF4-FFF2-40B4-BE49-F238E27FC236}">
              <a16:creationId xmlns:a16="http://schemas.microsoft.com/office/drawing/2014/main" id="{00000000-0008-0000-0500-000066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3" name="Text 1">
          <a:extLst>
            <a:ext uri="{FF2B5EF4-FFF2-40B4-BE49-F238E27FC236}">
              <a16:creationId xmlns:a16="http://schemas.microsoft.com/office/drawing/2014/main" id="{00000000-0008-0000-0500-000067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4" name="Text 1">
          <a:extLst>
            <a:ext uri="{FF2B5EF4-FFF2-40B4-BE49-F238E27FC236}">
              <a16:creationId xmlns:a16="http://schemas.microsoft.com/office/drawing/2014/main" id="{00000000-0008-0000-0500-000068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5" name="Text 1">
          <a:extLst>
            <a:ext uri="{FF2B5EF4-FFF2-40B4-BE49-F238E27FC236}">
              <a16:creationId xmlns:a16="http://schemas.microsoft.com/office/drawing/2014/main" id="{00000000-0008-0000-0500-000069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6" name="Text 1">
          <a:extLst>
            <a:ext uri="{FF2B5EF4-FFF2-40B4-BE49-F238E27FC236}">
              <a16:creationId xmlns:a16="http://schemas.microsoft.com/office/drawing/2014/main" id="{00000000-0008-0000-0500-00006A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7" name="Text 1">
          <a:extLst>
            <a:ext uri="{FF2B5EF4-FFF2-40B4-BE49-F238E27FC236}">
              <a16:creationId xmlns:a16="http://schemas.microsoft.com/office/drawing/2014/main" id="{00000000-0008-0000-0500-00006B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8" name="Text 1">
          <a:extLst>
            <a:ext uri="{FF2B5EF4-FFF2-40B4-BE49-F238E27FC236}">
              <a16:creationId xmlns:a16="http://schemas.microsoft.com/office/drawing/2014/main" id="{00000000-0008-0000-0500-00006C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9" name="Text 1">
          <a:extLst>
            <a:ext uri="{FF2B5EF4-FFF2-40B4-BE49-F238E27FC236}">
              <a16:creationId xmlns:a16="http://schemas.microsoft.com/office/drawing/2014/main" id="{00000000-0008-0000-0500-00006D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0" name="Text 1">
          <a:extLst>
            <a:ext uri="{FF2B5EF4-FFF2-40B4-BE49-F238E27FC236}">
              <a16:creationId xmlns:a16="http://schemas.microsoft.com/office/drawing/2014/main" id="{00000000-0008-0000-0500-00006E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1" name="Text 1">
          <a:extLst>
            <a:ext uri="{FF2B5EF4-FFF2-40B4-BE49-F238E27FC236}">
              <a16:creationId xmlns:a16="http://schemas.microsoft.com/office/drawing/2014/main" id="{00000000-0008-0000-0500-00006F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2" name="Text 1">
          <a:extLst>
            <a:ext uri="{FF2B5EF4-FFF2-40B4-BE49-F238E27FC236}">
              <a16:creationId xmlns:a16="http://schemas.microsoft.com/office/drawing/2014/main" id="{00000000-0008-0000-0500-000070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3" name="Text 1">
          <a:extLst>
            <a:ext uri="{FF2B5EF4-FFF2-40B4-BE49-F238E27FC236}">
              <a16:creationId xmlns:a16="http://schemas.microsoft.com/office/drawing/2014/main" id="{00000000-0008-0000-0500-000071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4" name="Text 1">
          <a:extLst>
            <a:ext uri="{FF2B5EF4-FFF2-40B4-BE49-F238E27FC236}">
              <a16:creationId xmlns:a16="http://schemas.microsoft.com/office/drawing/2014/main" id="{00000000-0008-0000-0500-000072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5" name="Text 1">
          <a:extLst>
            <a:ext uri="{FF2B5EF4-FFF2-40B4-BE49-F238E27FC236}">
              <a16:creationId xmlns:a16="http://schemas.microsoft.com/office/drawing/2014/main" id="{00000000-0008-0000-0500-000073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6" name="Text 1">
          <a:extLst>
            <a:ext uri="{FF2B5EF4-FFF2-40B4-BE49-F238E27FC236}">
              <a16:creationId xmlns:a16="http://schemas.microsoft.com/office/drawing/2014/main" id="{00000000-0008-0000-0500-000074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7" name="Text 1">
          <a:extLst>
            <a:ext uri="{FF2B5EF4-FFF2-40B4-BE49-F238E27FC236}">
              <a16:creationId xmlns:a16="http://schemas.microsoft.com/office/drawing/2014/main" id="{00000000-0008-0000-0500-000075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8" name="Text 1">
          <a:extLst>
            <a:ext uri="{FF2B5EF4-FFF2-40B4-BE49-F238E27FC236}">
              <a16:creationId xmlns:a16="http://schemas.microsoft.com/office/drawing/2014/main" id="{00000000-0008-0000-0500-000076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9" name="Text 1">
          <a:extLst>
            <a:ext uri="{FF2B5EF4-FFF2-40B4-BE49-F238E27FC236}">
              <a16:creationId xmlns:a16="http://schemas.microsoft.com/office/drawing/2014/main" id="{00000000-0008-0000-0500-000077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0" name="Text 1">
          <a:extLst>
            <a:ext uri="{FF2B5EF4-FFF2-40B4-BE49-F238E27FC236}">
              <a16:creationId xmlns:a16="http://schemas.microsoft.com/office/drawing/2014/main" id="{00000000-0008-0000-0500-000078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1" name="Text 1">
          <a:extLst>
            <a:ext uri="{FF2B5EF4-FFF2-40B4-BE49-F238E27FC236}">
              <a16:creationId xmlns:a16="http://schemas.microsoft.com/office/drawing/2014/main" id="{00000000-0008-0000-0500-000079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2" name="Text 1">
          <a:extLst>
            <a:ext uri="{FF2B5EF4-FFF2-40B4-BE49-F238E27FC236}">
              <a16:creationId xmlns:a16="http://schemas.microsoft.com/office/drawing/2014/main" id="{00000000-0008-0000-0500-00007A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3" name="Text 1">
          <a:extLst>
            <a:ext uri="{FF2B5EF4-FFF2-40B4-BE49-F238E27FC236}">
              <a16:creationId xmlns:a16="http://schemas.microsoft.com/office/drawing/2014/main" id="{00000000-0008-0000-0500-00007B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4" name="Text 1">
          <a:extLst>
            <a:ext uri="{FF2B5EF4-FFF2-40B4-BE49-F238E27FC236}">
              <a16:creationId xmlns:a16="http://schemas.microsoft.com/office/drawing/2014/main" id="{00000000-0008-0000-0500-00007C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5" name="Text 1">
          <a:extLst>
            <a:ext uri="{FF2B5EF4-FFF2-40B4-BE49-F238E27FC236}">
              <a16:creationId xmlns:a16="http://schemas.microsoft.com/office/drawing/2014/main" id="{00000000-0008-0000-0500-00007D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6" name="Text 1">
          <a:extLst>
            <a:ext uri="{FF2B5EF4-FFF2-40B4-BE49-F238E27FC236}">
              <a16:creationId xmlns:a16="http://schemas.microsoft.com/office/drawing/2014/main" id="{00000000-0008-0000-0500-00007E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7" name="Text 1">
          <a:extLst>
            <a:ext uri="{FF2B5EF4-FFF2-40B4-BE49-F238E27FC236}">
              <a16:creationId xmlns:a16="http://schemas.microsoft.com/office/drawing/2014/main" id="{00000000-0008-0000-0500-00007F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8" name="Text 1">
          <a:extLst>
            <a:ext uri="{FF2B5EF4-FFF2-40B4-BE49-F238E27FC236}">
              <a16:creationId xmlns:a16="http://schemas.microsoft.com/office/drawing/2014/main" id="{00000000-0008-0000-0500-000080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9" name="Text 1">
          <a:extLst>
            <a:ext uri="{FF2B5EF4-FFF2-40B4-BE49-F238E27FC236}">
              <a16:creationId xmlns:a16="http://schemas.microsoft.com/office/drawing/2014/main" id="{00000000-0008-0000-0500-000081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0" name="Text 1">
          <a:extLst>
            <a:ext uri="{FF2B5EF4-FFF2-40B4-BE49-F238E27FC236}">
              <a16:creationId xmlns:a16="http://schemas.microsoft.com/office/drawing/2014/main" id="{00000000-0008-0000-0500-000082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1" name="Text 1">
          <a:extLst>
            <a:ext uri="{FF2B5EF4-FFF2-40B4-BE49-F238E27FC236}">
              <a16:creationId xmlns:a16="http://schemas.microsoft.com/office/drawing/2014/main" id="{00000000-0008-0000-0500-000083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2" name="Text 1">
          <a:extLst>
            <a:ext uri="{FF2B5EF4-FFF2-40B4-BE49-F238E27FC236}">
              <a16:creationId xmlns:a16="http://schemas.microsoft.com/office/drawing/2014/main" id="{00000000-0008-0000-0500-000084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3" name="Text 1">
          <a:extLst>
            <a:ext uri="{FF2B5EF4-FFF2-40B4-BE49-F238E27FC236}">
              <a16:creationId xmlns:a16="http://schemas.microsoft.com/office/drawing/2014/main" id="{00000000-0008-0000-0500-000085000000}"/>
            </a:ext>
          </a:extLst>
        </xdr:cNvPr>
        <xdr:cNvSpPr txBox="1">
          <a:spLocks noChangeArrowheads="1"/>
        </xdr:cNvSpPr>
      </xdr:nvSpPr>
      <xdr:spPr bwMode="auto">
        <a:xfrm>
          <a:off x="1400175" y="826770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34" name="Text 1">
          <a:extLst>
            <a:ext uri="{FF2B5EF4-FFF2-40B4-BE49-F238E27FC236}">
              <a16:creationId xmlns:a16="http://schemas.microsoft.com/office/drawing/2014/main" id="{00000000-0008-0000-0500-000086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35" name="Text 1">
          <a:extLst>
            <a:ext uri="{FF2B5EF4-FFF2-40B4-BE49-F238E27FC236}">
              <a16:creationId xmlns:a16="http://schemas.microsoft.com/office/drawing/2014/main" id="{00000000-0008-0000-0500-000087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36" name="Text 1">
          <a:extLst>
            <a:ext uri="{FF2B5EF4-FFF2-40B4-BE49-F238E27FC236}">
              <a16:creationId xmlns:a16="http://schemas.microsoft.com/office/drawing/2014/main" id="{00000000-0008-0000-0500-000088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37" name="Text 1">
          <a:extLst>
            <a:ext uri="{FF2B5EF4-FFF2-40B4-BE49-F238E27FC236}">
              <a16:creationId xmlns:a16="http://schemas.microsoft.com/office/drawing/2014/main" id="{00000000-0008-0000-0500-000089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38" name="Text 1">
          <a:extLst>
            <a:ext uri="{FF2B5EF4-FFF2-40B4-BE49-F238E27FC236}">
              <a16:creationId xmlns:a16="http://schemas.microsoft.com/office/drawing/2014/main" id="{00000000-0008-0000-0500-00008A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39" name="Text 1">
          <a:extLst>
            <a:ext uri="{FF2B5EF4-FFF2-40B4-BE49-F238E27FC236}">
              <a16:creationId xmlns:a16="http://schemas.microsoft.com/office/drawing/2014/main" id="{00000000-0008-0000-0500-00008B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0" name="Text 1">
          <a:extLst>
            <a:ext uri="{FF2B5EF4-FFF2-40B4-BE49-F238E27FC236}">
              <a16:creationId xmlns:a16="http://schemas.microsoft.com/office/drawing/2014/main" id="{00000000-0008-0000-0500-00008C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1" name="Text 1">
          <a:extLst>
            <a:ext uri="{FF2B5EF4-FFF2-40B4-BE49-F238E27FC236}">
              <a16:creationId xmlns:a16="http://schemas.microsoft.com/office/drawing/2014/main" id="{00000000-0008-0000-0500-00008D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2" name="Text 1">
          <a:extLst>
            <a:ext uri="{FF2B5EF4-FFF2-40B4-BE49-F238E27FC236}">
              <a16:creationId xmlns:a16="http://schemas.microsoft.com/office/drawing/2014/main" id="{00000000-0008-0000-0500-00008E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3" name="Text 1">
          <a:extLst>
            <a:ext uri="{FF2B5EF4-FFF2-40B4-BE49-F238E27FC236}">
              <a16:creationId xmlns:a16="http://schemas.microsoft.com/office/drawing/2014/main" id="{00000000-0008-0000-0500-00008F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4" name="Text 1">
          <a:extLst>
            <a:ext uri="{FF2B5EF4-FFF2-40B4-BE49-F238E27FC236}">
              <a16:creationId xmlns:a16="http://schemas.microsoft.com/office/drawing/2014/main" id="{00000000-0008-0000-0500-000090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5" name="Text 1">
          <a:extLst>
            <a:ext uri="{FF2B5EF4-FFF2-40B4-BE49-F238E27FC236}">
              <a16:creationId xmlns:a16="http://schemas.microsoft.com/office/drawing/2014/main" id="{00000000-0008-0000-0500-000091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6" name="Text 1">
          <a:extLst>
            <a:ext uri="{FF2B5EF4-FFF2-40B4-BE49-F238E27FC236}">
              <a16:creationId xmlns:a16="http://schemas.microsoft.com/office/drawing/2014/main" id="{00000000-0008-0000-0500-000092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7" name="Text 1">
          <a:extLst>
            <a:ext uri="{FF2B5EF4-FFF2-40B4-BE49-F238E27FC236}">
              <a16:creationId xmlns:a16="http://schemas.microsoft.com/office/drawing/2014/main" id="{00000000-0008-0000-0500-000093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8" name="Text 1">
          <a:extLst>
            <a:ext uri="{FF2B5EF4-FFF2-40B4-BE49-F238E27FC236}">
              <a16:creationId xmlns:a16="http://schemas.microsoft.com/office/drawing/2014/main" id="{00000000-0008-0000-0500-000094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49" name="Text 1">
          <a:extLst>
            <a:ext uri="{FF2B5EF4-FFF2-40B4-BE49-F238E27FC236}">
              <a16:creationId xmlns:a16="http://schemas.microsoft.com/office/drawing/2014/main" id="{00000000-0008-0000-0500-000095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0" name="Text 1">
          <a:extLst>
            <a:ext uri="{FF2B5EF4-FFF2-40B4-BE49-F238E27FC236}">
              <a16:creationId xmlns:a16="http://schemas.microsoft.com/office/drawing/2014/main" id="{00000000-0008-0000-0500-000096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1" name="Text 1">
          <a:extLst>
            <a:ext uri="{FF2B5EF4-FFF2-40B4-BE49-F238E27FC236}">
              <a16:creationId xmlns:a16="http://schemas.microsoft.com/office/drawing/2014/main" id="{00000000-0008-0000-0500-000097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2" name="Text 1">
          <a:extLst>
            <a:ext uri="{FF2B5EF4-FFF2-40B4-BE49-F238E27FC236}">
              <a16:creationId xmlns:a16="http://schemas.microsoft.com/office/drawing/2014/main" id="{00000000-0008-0000-0500-000098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3" name="Text 1">
          <a:extLst>
            <a:ext uri="{FF2B5EF4-FFF2-40B4-BE49-F238E27FC236}">
              <a16:creationId xmlns:a16="http://schemas.microsoft.com/office/drawing/2014/main" id="{00000000-0008-0000-0500-000099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4" name="Text 1">
          <a:extLst>
            <a:ext uri="{FF2B5EF4-FFF2-40B4-BE49-F238E27FC236}">
              <a16:creationId xmlns:a16="http://schemas.microsoft.com/office/drawing/2014/main" id="{00000000-0008-0000-0500-00009A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5" name="Text 1">
          <a:extLst>
            <a:ext uri="{FF2B5EF4-FFF2-40B4-BE49-F238E27FC236}">
              <a16:creationId xmlns:a16="http://schemas.microsoft.com/office/drawing/2014/main" id="{00000000-0008-0000-0500-00009B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6" name="Text 1">
          <a:extLst>
            <a:ext uri="{FF2B5EF4-FFF2-40B4-BE49-F238E27FC236}">
              <a16:creationId xmlns:a16="http://schemas.microsoft.com/office/drawing/2014/main" id="{00000000-0008-0000-0500-00009C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7" name="Text 1">
          <a:extLst>
            <a:ext uri="{FF2B5EF4-FFF2-40B4-BE49-F238E27FC236}">
              <a16:creationId xmlns:a16="http://schemas.microsoft.com/office/drawing/2014/main" id="{00000000-0008-0000-0500-00009D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8" name="Text 1">
          <a:extLst>
            <a:ext uri="{FF2B5EF4-FFF2-40B4-BE49-F238E27FC236}">
              <a16:creationId xmlns:a16="http://schemas.microsoft.com/office/drawing/2014/main" id="{00000000-0008-0000-0500-00009E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59" name="Text 1">
          <a:extLst>
            <a:ext uri="{FF2B5EF4-FFF2-40B4-BE49-F238E27FC236}">
              <a16:creationId xmlns:a16="http://schemas.microsoft.com/office/drawing/2014/main" id="{00000000-0008-0000-0500-00009F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0" name="Text 1">
          <a:extLst>
            <a:ext uri="{FF2B5EF4-FFF2-40B4-BE49-F238E27FC236}">
              <a16:creationId xmlns:a16="http://schemas.microsoft.com/office/drawing/2014/main" id="{00000000-0008-0000-0500-0000A0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1" name="Text 1">
          <a:extLst>
            <a:ext uri="{FF2B5EF4-FFF2-40B4-BE49-F238E27FC236}">
              <a16:creationId xmlns:a16="http://schemas.microsoft.com/office/drawing/2014/main" id="{00000000-0008-0000-0500-0000A1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2" name="Text 1">
          <a:extLst>
            <a:ext uri="{FF2B5EF4-FFF2-40B4-BE49-F238E27FC236}">
              <a16:creationId xmlns:a16="http://schemas.microsoft.com/office/drawing/2014/main" id="{00000000-0008-0000-0500-0000A2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3" name="Text 1">
          <a:extLst>
            <a:ext uri="{FF2B5EF4-FFF2-40B4-BE49-F238E27FC236}">
              <a16:creationId xmlns:a16="http://schemas.microsoft.com/office/drawing/2014/main" id="{00000000-0008-0000-0500-0000A3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4" name="Text 1">
          <a:extLst>
            <a:ext uri="{FF2B5EF4-FFF2-40B4-BE49-F238E27FC236}">
              <a16:creationId xmlns:a16="http://schemas.microsoft.com/office/drawing/2014/main" id="{00000000-0008-0000-0500-0000A4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5" name="Text 1">
          <a:extLst>
            <a:ext uri="{FF2B5EF4-FFF2-40B4-BE49-F238E27FC236}">
              <a16:creationId xmlns:a16="http://schemas.microsoft.com/office/drawing/2014/main" id="{00000000-0008-0000-0500-0000A5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6" name="Text 1">
          <a:extLst>
            <a:ext uri="{FF2B5EF4-FFF2-40B4-BE49-F238E27FC236}">
              <a16:creationId xmlns:a16="http://schemas.microsoft.com/office/drawing/2014/main" id="{00000000-0008-0000-0500-0000A6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7" name="Text 1">
          <a:extLst>
            <a:ext uri="{FF2B5EF4-FFF2-40B4-BE49-F238E27FC236}">
              <a16:creationId xmlns:a16="http://schemas.microsoft.com/office/drawing/2014/main" id="{00000000-0008-0000-0500-0000A7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8" name="Text 1">
          <a:extLst>
            <a:ext uri="{FF2B5EF4-FFF2-40B4-BE49-F238E27FC236}">
              <a16:creationId xmlns:a16="http://schemas.microsoft.com/office/drawing/2014/main" id="{00000000-0008-0000-0500-0000A8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69" name="Text 1">
          <a:extLst>
            <a:ext uri="{FF2B5EF4-FFF2-40B4-BE49-F238E27FC236}">
              <a16:creationId xmlns:a16="http://schemas.microsoft.com/office/drawing/2014/main" id="{00000000-0008-0000-0500-0000A9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0" name="Text 1">
          <a:extLst>
            <a:ext uri="{FF2B5EF4-FFF2-40B4-BE49-F238E27FC236}">
              <a16:creationId xmlns:a16="http://schemas.microsoft.com/office/drawing/2014/main" id="{00000000-0008-0000-0500-0000AA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1" name="Text 1">
          <a:extLst>
            <a:ext uri="{FF2B5EF4-FFF2-40B4-BE49-F238E27FC236}">
              <a16:creationId xmlns:a16="http://schemas.microsoft.com/office/drawing/2014/main" id="{00000000-0008-0000-0500-0000AB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2" name="Text 1">
          <a:extLst>
            <a:ext uri="{FF2B5EF4-FFF2-40B4-BE49-F238E27FC236}">
              <a16:creationId xmlns:a16="http://schemas.microsoft.com/office/drawing/2014/main" id="{00000000-0008-0000-0500-0000AC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3" name="Text 1">
          <a:extLst>
            <a:ext uri="{FF2B5EF4-FFF2-40B4-BE49-F238E27FC236}">
              <a16:creationId xmlns:a16="http://schemas.microsoft.com/office/drawing/2014/main" id="{00000000-0008-0000-0500-0000AD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4" name="Text 1">
          <a:extLst>
            <a:ext uri="{FF2B5EF4-FFF2-40B4-BE49-F238E27FC236}">
              <a16:creationId xmlns:a16="http://schemas.microsoft.com/office/drawing/2014/main" id="{00000000-0008-0000-0500-0000AE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5" name="Text 1">
          <a:extLst>
            <a:ext uri="{FF2B5EF4-FFF2-40B4-BE49-F238E27FC236}">
              <a16:creationId xmlns:a16="http://schemas.microsoft.com/office/drawing/2014/main" id="{00000000-0008-0000-0500-0000AF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6" name="Text 1">
          <a:extLst>
            <a:ext uri="{FF2B5EF4-FFF2-40B4-BE49-F238E27FC236}">
              <a16:creationId xmlns:a16="http://schemas.microsoft.com/office/drawing/2014/main" id="{00000000-0008-0000-0500-0000B0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163</xdr:row>
      <xdr:rowOff>0</xdr:rowOff>
    </xdr:from>
    <xdr:ext cx="19050" cy="428625"/>
    <xdr:sp macro="" textlink="">
      <xdr:nvSpPr>
        <xdr:cNvPr id="177" name="Text 1">
          <a:extLst>
            <a:ext uri="{FF2B5EF4-FFF2-40B4-BE49-F238E27FC236}">
              <a16:creationId xmlns:a16="http://schemas.microsoft.com/office/drawing/2014/main" id="{00000000-0008-0000-0500-0000B1000000}"/>
            </a:ext>
          </a:extLst>
        </xdr:cNvPr>
        <xdr:cNvSpPr txBox="1">
          <a:spLocks noChangeArrowheads="1"/>
        </xdr:cNvSpPr>
      </xdr:nvSpPr>
      <xdr:spPr bwMode="auto">
        <a:xfrm>
          <a:off x="7010400"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78" name="Text 1">
          <a:extLst>
            <a:ext uri="{FF2B5EF4-FFF2-40B4-BE49-F238E27FC236}">
              <a16:creationId xmlns:a16="http://schemas.microsoft.com/office/drawing/2014/main" id="{00000000-0008-0000-0500-0000B2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79" name="Text 1">
          <a:extLst>
            <a:ext uri="{FF2B5EF4-FFF2-40B4-BE49-F238E27FC236}">
              <a16:creationId xmlns:a16="http://schemas.microsoft.com/office/drawing/2014/main" id="{00000000-0008-0000-0500-0000B3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0" name="Text 1">
          <a:extLst>
            <a:ext uri="{FF2B5EF4-FFF2-40B4-BE49-F238E27FC236}">
              <a16:creationId xmlns:a16="http://schemas.microsoft.com/office/drawing/2014/main" id="{00000000-0008-0000-0500-0000B4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1" name="Text 1">
          <a:extLst>
            <a:ext uri="{FF2B5EF4-FFF2-40B4-BE49-F238E27FC236}">
              <a16:creationId xmlns:a16="http://schemas.microsoft.com/office/drawing/2014/main" id="{00000000-0008-0000-0500-0000B5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2" name="Text 1">
          <a:extLst>
            <a:ext uri="{FF2B5EF4-FFF2-40B4-BE49-F238E27FC236}">
              <a16:creationId xmlns:a16="http://schemas.microsoft.com/office/drawing/2014/main" id="{00000000-0008-0000-0500-0000B6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3" name="Text 1">
          <a:extLst>
            <a:ext uri="{FF2B5EF4-FFF2-40B4-BE49-F238E27FC236}">
              <a16:creationId xmlns:a16="http://schemas.microsoft.com/office/drawing/2014/main" id="{00000000-0008-0000-0500-0000B7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4" name="Text 1">
          <a:extLst>
            <a:ext uri="{FF2B5EF4-FFF2-40B4-BE49-F238E27FC236}">
              <a16:creationId xmlns:a16="http://schemas.microsoft.com/office/drawing/2014/main" id="{00000000-0008-0000-0500-0000B8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5" name="Text 1">
          <a:extLst>
            <a:ext uri="{FF2B5EF4-FFF2-40B4-BE49-F238E27FC236}">
              <a16:creationId xmlns:a16="http://schemas.microsoft.com/office/drawing/2014/main" id="{00000000-0008-0000-0500-0000B9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6" name="Text 1">
          <a:extLst>
            <a:ext uri="{FF2B5EF4-FFF2-40B4-BE49-F238E27FC236}">
              <a16:creationId xmlns:a16="http://schemas.microsoft.com/office/drawing/2014/main" id="{00000000-0008-0000-0500-0000BA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7" name="Text 1">
          <a:extLst>
            <a:ext uri="{FF2B5EF4-FFF2-40B4-BE49-F238E27FC236}">
              <a16:creationId xmlns:a16="http://schemas.microsoft.com/office/drawing/2014/main" id="{00000000-0008-0000-0500-0000BB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8" name="Text 1">
          <a:extLst>
            <a:ext uri="{FF2B5EF4-FFF2-40B4-BE49-F238E27FC236}">
              <a16:creationId xmlns:a16="http://schemas.microsoft.com/office/drawing/2014/main" id="{00000000-0008-0000-0500-0000BC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89" name="Text 1">
          <a:extLst>
            <a:ext uri="{FF2B5EF4-FFF2-40B4-BE49-F238E27FC236}">
              <a16:creationId xmlns:a16="http://schemas.microsoft.com/office/drawing/2014/main" id="{00000000-0008-0000-0500-0000BD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0" name="Text 1">
          <a:extLst>
            <a:ext uri="{FF2B5EF4-FFF2-40B4-BE49-F238E27FC236}">
              <a16:creationId xmlns:a16="http://schemas.microsoft.com/office/drawing/2014/main" id="{00000000-0008-0000-0500-0000BE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1" name="Text 1">
          <a:extLst>
            <a:ext uri="{FF2B5EF4-FFF2-40B4-BE49-F238E27FC236}">
              <a16:creationId xmlns:a16="http://schemas.microsoft.com/office/drawing/2014/main" id="{00000000-0008-0000-0500-0000BF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2" name="Text 1">
          <a:extLst>
            <a:ext uri="{FF2B5EF4-FFF2-40B4-BE49-F238E27FC236}">
              <a16:creationId xmlns:a16="http://schemas.microsoft.com/office/drawing/2014/main" id="{00000000-0008-0000-0500-0000C0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3" name="Text 1">
          <a:extLst>
            <a:ext uri="{FF2B5EF4-FFF2-40B4-BE49-F238E27FC236}">
              <a16:creationId xmlns:a16="http://schemas.microsoft.com/office/drawing/2014/main" id="{00000000-0008-0000-0500-0000C1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4" name="Text 1">
          <a:extLst>
            <a:ext uri="{FF2B5EF4-FFF2-40B4-BE49-F238E27FC236}">
              <a16:creationId xmlns:a16="http://schemas.microsoft.com/office/drawing/2014/main" id="{00000000-0008-0000-0500-0000C2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5" name="Text 1">
          <a:extLst>
            <a:ext uri="{FF2B5EF4-FFF2-40B4-BE49-F238E27FC236}">
              <a16:creationId xmlns:a16="http://schemas.microsoft.com/office/drawing/2014/main" id="{00000000-0008-0000-0500-0000C3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6" name="Text 1">
          <a:extLst>
            <a:ext uri="{FF2B5EF4-FFF2-40B4-BE49-F238E27FC236}">
              <a16:creationId xmlns:a16="http://schemas.microsoft.com/office/drawing/2014/main" id="{00000000-0008-0000-0500-0000C4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7" name="Text 1">
          <a:extLst>
            <a:ext uri="{FF2B5EF4-FFF2-40B4-BE49-F238E27FC236}">
              <a16:creationId xmlns:a16="http://schemas.microsoft.com/office/drawing/2014/main" id="{00000000-0008-0000-0500-0000C5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8" name="Text 1">
          <a:extLst>
            <a:ext uri="{FF2B5EF4-FFF2-40B4-BE49-F238E27FC236}">
              <a16:creationId xmlns:a16="http://schemas.microsoft.com/office/drawing/2014/main" id="{00000000-0008-0000-0500-0000C6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199" name="Text 1">
          <a:extLst>
            <a:ext uri="{FF2B5EF4-FFF2-40B4-BE49-F238E27FC236}">
              <a16:creationId xmlns:a16="http://schemas.microsoft.com/office/drawing/2014/main" id="{00000000-0008-0000-0500-0000C7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0" name="Text 1">
          <a:extLst>
            <a:ext uri="{FF2B5EF4-FFF2-40B4-BE49-F238E27FC236}">
              <a16:creationId xmlns:a16="http://schemas.microsoft.com/office/drawing/2014/main" id="{00000000-0008-0000-0500-0000C8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1" name="Text 1">
          <a:extLst>
            <a:ext uri="{FF2B5EF4-FFF2-40B4-BE49-F238E27FC236}">
              <a16:creationId xmlns:a16="http://schemas.microsoft.com/office/drawing/2014/main" id="{00000000-0008-0000-0500-0000C9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2" name="Text 1">
          <a:extLst>
            <a:ext uri="{FF2B5EF4-FFF2-40B4-BE49-F238E27FC236}">
              <a16:creationId xmlns:a16="http://schemas.microsoft.com/office/drawing/2014/main" id="{00000000-0008-0000-0500-0000CA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3" name="Text 1">
          <a:extLst>
            <a:ext uri="{FF2B5EF4-FFF2-40B4-BE49-F238E27FC236}">
              <a16:creationId xmlns:a16="http://schemas.microsoft.com/office/drawing/2014/main" id="{00000000-0008-0000-0500-0000CB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4" name="Text 1">
          <a:extLst>
            <a:ext uri="{FF2B5EF4-FFF2-40B4-BE49-F238E27FC236}">
              <a16:creationId xmlns:a16="http://schemas.microsoft.com/office/drawing/2014/main" id="{00000000-0008-0000-0500-0000CC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5" name="Text 1">
          <a:extLst>
            <a:ext uri="{FF2B5EF4-FFF2-40B4-BE49-F238E27FC236}">
              <a16:creationId xmlns:a16="http://schemas.microsoft.com/office/drawing/2014/main" id="{00000000-0008-0000-0500-0000CD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6" name="Text 1">
          <a:extLst>
            <a:ext uri="{FF2B5EF4-FFF2-40B4-BE49-F238E27FC236}">
              <a16:creationId xmlns:a16="http://schemas.microsoft.com/office/drawing/2014/main" id="{00000000-0008-0000-0500-0000CE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7" name="Text 1">
          <a:extLst>
            <a:ext uri="{FF2B5EF4-FFF2-40B4-BE49-F238E27FC236}">
              <a16:creationId xmlns:a16="http://schemas.microsoft.com/office/drawing/2014/main" id="{00000000-0008-0000-0500-0000CF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8" name="Text 1">
          <a:extLst>
            <a:ext uri="{FF2B5EF4-FFF2-40B4-BE49-F238E27FC236}">
              <a16:creationId xmlns:a16="http://schemas.microsoft.com/office/drawing/2014/main" id="{00000000-0008-0000-0500-0000D0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09" name="Text 1">
          <a:extLst>
            <a:ext uri="{FF2B5EF4-FFF2-40B4-BE49-F238E27FC236}">
              <a16:creationId xmlns:a16="http://schemas.microsoft.com/office/drawing/2014/main" id="{00000000-0008-0000-0500-0000D1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0" name="Text 1">
          <a:extLst>
            <a:ext uri="{FF2B5EF4-FFF2-40B4-BE49-F238E27FC236}">
              <a16:creationId xmlns:a16="http://schemas.microsoft.com/office/drawing/2014/main" id="{00000000-0008-0000-0500-0000D2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1" name="Text 1">
          <a:extLst>
            <a:ext uri="{FF2B5EF4-FFF2-40B4-BE49-F238E27FC236}">
              <a16:creationId xmlns:a16="http://schemas.microsoft.com/office/drawing/2014/main" id="{00000000-0008-0000-0500-0000D3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2" name="Text 1">
          <a:extLst>
            <a:ext uri="{FF2B5EF4-FFF2-40B4-BE49-F238E27FC236}">
              <a16:creationId xmlns:a16="http://schemas.microsoft.com/office/drawing/2014/main" id="{00000000-0008-0000-0500-0000D4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3" name="Text 1">
          <a:extLst>
            <a:ext uri="{FF2B5EF4-FFF2-40B4-BE49-F238E27FC236}">
              <a16:creationId xmlns:a16="http://schemas.microsoft.com/office/drawing/2014/main" id="{00000000-0008-0000-0500-0000D5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4" name="Text 1">
          <a:extLst>
            <a:ext uri="{FF2B5EF4-FFF2-40B4-BE49-F238E27FC236}">
              <a16:creationId xmlns:a16="http://schemas.microsoft.com/office/drawing/2014/main" id="{00000000-0008-0000-0500-0000D6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5" name="Text 1">
          <a:extLst>
            <a:ext uri="{FF2B5EF4-FFF2-40B4-BE49-F238E27FC236}">
              <a16:creationId xmlns:a16="http://schemas.microsoft.com/office/drawing/2014/main" id="{00000000-0008-0000-0500-0000D7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6" name="Text 1">
          <a:extLst>
            <a:ext uri="{FF2B5EF4-FFF2-40B4-BE49-F238E27FC236}">
              <a16:creationId xmlns:a16="http://schemas.microsoft.com/office/drawing/2014/main" id="{00000000-0008-0000-0500-0000D8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7" name="Text 1">
          <a:extLst>
            <a:ext uri="{FF2B5EF4-FFF2-40B4-BE49-F238E27FC236}">
              <a16:creationId xmlns:a16="http://schemas.microsoft.com/office/drawing/2014/main" id="{00000000-0008-0000-0500-0000D9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8" name="Text 1">
          <a:extLst>
            <a:ext uri="{FF2B5EF4-FFF2-40B4-BE49-F238E27FC236}">
              <a16:creationId xmlns:a16="http://schemas.microsoft.com/office/drawing/2014/main" id="{00000000-0008-0000-0500-0000DA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19" name="Text 1">
          <a:extLst>
            <a:ext uri="{FF2B5EF4-FFF2-40B4-BE49-F238E27FC236}">
              <a16:creationId xmlns:a16="http://schemas.microsoft.com/office/drawing/2014/main" id="{00000000-0008-0000-0500-0000DB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20" name="Text 1">
          <a:extLst>
            <a:ext uri="{FF2B5EF4-FFF2-40B4-BE49-F238E27FC236}">
              <a16:creationId xmlns:a16="http://schemas.microsoft.com/office/drawing/2014/main" id="{00000000-0008-0000-0500-0000DC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163</xdr:row>
      <xdr:rowOff>0</xdr:rowOff>
    </xdr:from>
    <xdr:ext cx="19050" cy="428625"/>
    <xdr:sp macro="" textlink="">
      <xdr:nvSpPr>
        <xdr:cNvPr id="221" name="Text 1">
          <a:extLst>
            <a:ext uri="{FF2B5EF4-FFF2-40B4-BE49-F238E27FC236}">
              <a16:creationId xmlns:a16="http://schemas.microsoft.com/office/drawing/2014/main" id="{00000000-0008-0000-0500-0000DD000000}"/>
            </a:ext>
          </a:extLst>
        </xdr:cNvPr>
        <xdr:cNvSpPr txBox="1">
          <a:spLocks noChangeArrowheads="1"/>
        </xdr:cNvSpPr>
      </xdr:nvSpPr>
      <xdr:spPr bwMode="auto">
        <a:xfrm>
          <a:off x="1400175" y="11078527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32</xdr:row>
      <xdr:rowOff>0</xdr:rowOff>
    </xdr:from>
    <xdr:ext cx="19050" cy="428625"/>
    <xdr:sp macro="" textlink="">
      <xdr:nvSpPr>
        <xdr:cNvPr id="2" name="Text 1">
          <a:extLst>
            <a:ext uri="{FF2B5EF4-FFF2-40B4-BE49-F238E27FC236}">
              <a16:creationId xmlns:a16="http://schemas.microsoft.com/office/drawing/2014/main" id="{00000000-0008-0000-0600-000002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 name="Text 1">
          <a:extLst>
            <a:ext uri="{FF2B5EF4-FFF2-40B4-BE49-F238E27FC236}">
              <a16:creationId xmlns:a16="http://schemas.microsoft.com/office/drawing/2014/main" id="{00000000-0008-0000-0600-000003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 name="Text 1">
          <a:extLst>
            <a:ext uri="{FF2B5EF4-FFF2-40B4-BE49-F238E27FC236}">
              <a16:creationId xmlns:a16="http://schemas.microsoft.com/office/drawing/2014/main" id="{00000000-0008-0000-0600-000004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5" name="Text 1">
          <a:extLst>
            <a:ext uri="{FF2B5EF4-FFF2-40B4-BE49-F238E27FC236}">
              <a16:creationId xmlns:a16="http://schemas.microsoft.com/office/drawing/2014/main" id="{00000000-0008-0000-0600-000005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6" name="Text 1">
          <a:extLst>
            <a:ext uri="{FF2B5EF4-FFF2-40B4-BE49-F238E27FC236}">
              <a16:creationId xmlns:a16="http://schemas.microsoft.com/office/drawing/2014/main" id="{00000000-0008-0000-0600-000006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7" name="Text 1">
          <a:extLst>
            <a:ext uri="{FF2B5EF4-FFF2-40B4-BE49-F238E27FC236}">
              <a16:creationId xmlns:a16="http://schemas.microsoft.com/office/drawing/2014/main" id="{00000000-0008-0000-0600-000007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8" name="Text 1">
          <a:extLst>
            <a:ext uri="{FF2B5EF4-FFF2-40B4-BE49-F238E27FC236}">
              <a16:creationId xmlns:a16="http://schemas.microsoft.com/office/drawing/2014/main" id="{00000000-0008-0000-0600-000008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9" name="Text 1">
          <a:extLst>
            <a:ext uri="{FF2B5EF4-FFF2-40B4-BE49-F238E27FC236}">
              <a16:creationId xmlns:a16="http://schemas.microsoft.com/office/drawing/2014/main" id="{00000000-0008-0000-0600-000009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0" name="Text 1">
          <a:extLst>
            <a:ext uri="{FF2B5EF4-FFF2-40B4-BE49-F238E27FC236}">
              <a16:creationId xmlns:a16="http://schemas.microsoft.com/office/drawing/2014/main" id="{00000000-0008-0000-0600-00000A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1" name="Text 1">
          <a:extLst>
            <a:ext uri="{FF2B5EF4-FFF2-40B4-BE49-F238E27FC236}">
              <a16:creationId xmlns:a16="http://schemas.microsoft.com/office/drawing/2014/main" id="{00000000-0008-0000-0600-00000B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2" name="Text 1">
          <a:extLst>
            <a:ext uri="{FF2B5EF4-FFF2-40B4-BE49-F238E27FC236}">
              <a16:creationId xmlns:a16="http://schemas.microsoft.com/office/drawing/2014/main" id="{00000000-0008-0000-0600-00000C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3" name="Text 1">
          <a:extLst>
            <a:ext uri="{FF2B5EF4-FFF2-40B4-BE49-F238E27FC236}">
              <a16:creationId xmlns:a16="http://schemas.microsoft.com/office/drawing/2014/main" id="{00000000-0008-0000-0600-00000D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4" name="Text 1">
          <a:extLst>
            <a:ext uri="{FF2B5EF4-FFF2-40B4-BE49-F238E27FC236}">
              <a16:creationId xmlns:a16="http://schemas.microsoft.com/office/drawing/2014/main" id="{00000000-0008-0000-0600-00000E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5" name="Text 1">
          <a:extLst>
            <a:ext uri="{FF2B5EF4-FFF2-40B4-BE49-F238E27FC236}">
              <a16:creationId xmlns:a16="http://schemas.microsoft.com/office/drawing/2014/main" id="{00000000-0008-0000-0600-00000F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6" name="Text 1">
          <a:extLst>
            <a:ext uri="{FF2B5EF4-FFF2-40B4-BE49-F238E27FC236}">
              <a16:creationId xmlns:a16="http://schemas.microsoft.com/office/drawing/2014/main" id="{00000000-0008-0000-0600-000010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7" name="Text 1">
          <a:extLst>
            <a:ext uri="{FF2B5EF4-FFF2-40B4-BE49-F238E27FC236}">
              <a16:creationId xmlns:a16="http://schemas.microsoft.com/office/drawing/2014/main" id="{00000000-0008-0000-0600-000011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8" name="Text 1">
          <a:extLst>
            <a:ext uri="{FF2B5EF4-FFF2-40B4-BE49-F238E27FC236}">
              <a16:creationId xmlns:a16="http://schemas.microsoft.com/office/drawing/2014/main" id="{00000000-0008-0000-0600-000012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19" name="Text 1">
          <a:extLst>
            <a:ext uri="{FF2B5EF4-FFF2-40B4-BE49-F238E27FC236}">
              <a16:creationId xmlns:a16="http://schemas.microsoft.com/office/drawing/2014/main" id="{00000000-0008-0000-0600-000013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0" name="Text 1">
          <a:extLst>
            <a:ext uri="{FF2B5EF4-FFF2-40B4-BE49-F238E27FC236}">
              <a16:creationId xmlns:a16="http://schemas.microsoft.com/office/drawing/2014/main" id="{00000000-0008-0000-0600-000014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1" name="Text 1">
          <a:extLst>
            <a:ext uri="{FF2B5EF4-FFF2-40B4-BE49-F238E27FC236}">
              <a16:creationId xmlns:a16="http://schemas.microsoft.com/office/drawing/2014/main" id="{00000000-0008-0000-0600-000015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2" name="Text 1">
          <a:extLst>
            <a:ext uri="{FF2B5EF4-FFF2-40B4-BE49-F238E27FC236}">
              <a16:creationId xmlns:a16="http://schemas.microsoft.com/office/drawing/2014/main" id="{00000000-0008-0000-0600-000016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3" name="Text 1">
          <a:extLst>
            <a:ext uri="{FF2B5EF4-FFF2-40B4-BE49-F238E27FC236}">
              <a16:creationId xmlns:a16="http://schemas.microsoft.com/office/drawing/2014/main" id="{00000000-0008-0000-0600-000017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4" name="Text 1">
          <a:extLst>
            <a:ext uri="{FF2B5EF4-FFF2-40B4-BE49-F238E27FC236}">
              <a16:creationId xmlns:a16="http://schemas.microsoft.com/office/drawing/2014/main" id="{00000000-0008-0000-0600-000018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5" name="Text 1">
          <a:extLst>
            <a:ext uri="{FF2B5EF4-FFF2-40B4-BE49-F238E27FC236}">
              <a16:creationId xmlns:a16="http://schemas.microsoft.com/office/drawing/2014/main" id="{00000000-0008-0000-0600-000019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6" name="Text 1">
          <a:extLst>
            <a:ext uri="{FF2B5EF4-FFF2-40B4-BE49-F238E27FC236}">
              <a16:creationId xmlns:a16="http://schemas.microsoft.com/office/drawing/2014/main" id="{00000000-0008-0000-0600-00001A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7" name="Text 1">
          <a:extLst>
            <a:ext uri="{FF2B5EF4-FFF2-40B4-BE49-F238E27FC236}">
              <a16:creationId xmlns:a16="http://schemas.microsoft.com/office/drawing/2014/main" id="{00000000-0008-0000-0600-00001B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8" name="Text 1">
          <a:extLst>
            <a:ext uri="{FF2B5EF4-FFF2-40B4-BE49-F238E27FC236}">
              <a16:creationId xmlns:a16="http://schemas.microsoft.com/office/drawing/2014/main" id="{00000000-0008-0000-0600-00001C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29" name="Text 1">
          <a:extLst>
            <a:ext uri="{FF2B5EF4-FFF2-40B4-BE49-F238E27FC236}">
              <a16:creationId xmlns:a16="http://schemas.microsoft.com/office/drawing/2014/main" id="{00000000-0008-0000-0600-00001D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0" name="Text 1">
          <a:extLst>
            <a:ext uri="{FF2B5EF4-FFF2-40B4-BE49-F238E27FC236}">
              <a16:creationId xmlns:a16="http://schemas.microsoft.com/office/drawing/2014/main" id="{00000000-0008-0000-0600-00001E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1" name="Text 1">
          <a:extLst>
            <a:ext uri="{FF2B5EF4-FFF2-40B4-BE49-F238E27FC236}">
              <a16:creationId xmlns:a16="http://schemas.microsoft.com/office/drawing/2014/main" id="{00000000-0008-0000-0600-00001F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2" name="Text 1">
          <a:extLst>
            <a:ext uri="{FF2B5EF4-FFF2-40B4-BE49-F238E27FC236}">
              <a16:creationId xmlns:a16="http://schemas.microsoft.com/office/drawing/2014/main" id="{00000000-0008-0000-0600-000020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3" name="Text 1">
          <a:extLst>
            <a:ext uri="{FF2B5EF4-FFF2-40B4-BE49-F238E27FC236}">
              <a16:creationId xmlns:a16="http://schemas.microsoft.com/office/drawing/2014/main" id="{00000000-0008-0000-0600-000021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4" name="Text 1">
          <a:extLst>
            <a:ext uri="{FF2B5EF4-FFF2-40B4-BE49-F238E27FC236}">
              <a16:creationId xmlns:a16="http://schemas.microsoft.com/office/drawing/2014/main" id="{00000000-0008-0000-0600-000022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5" name="Text 1">
          <a:extLst>
            <a:ext uri="{FF2B5EF4-FFF2-40B4-BE49-F238E27FC236}">
              <a16:creationId xmlns:a16="http://schemas.microsoft.com/office/drawing/2014/main" id="{00000000-0008-0000-0600-000023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6" name="Text 1">
          <a:extLst>
            <a:ext uri="{FF2B5EF4-FFF2-40B4-BE49-F238E27FC236}">
              <a16:creationId xmlns:a16="http://schemas.microsoft.com/office/drawing/2014/main" id="{00000000-0008-0000-0600-000024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7" name="Text 1">
          <a:extLst>
            <a:ext uri="{FF2B5EF4-FFF2-40B4-BE49-F238E27FC236}">
              <a16:creationId xmlns:a16="http://schemas.microsoft.com/office/drawing/2014/main" id="{00000000-0008-0000-0600-000025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8" name="Text 1">
          <a:extLst>
            <a:ext uri="{FF2B5EF4-FFF2-40B4-BE49-F238E27FC236}">
              <a16:creationId xmlns:a16="http://schemas.microsoft.com/office/drawing/2014/main" id="{00000000-0008-0000-0600-000026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39" name="Text 1">
          <a:extLst>
            <a:ext uri="{FF2B5EF4-FFF2-40B4-BE49-F238E27FC236}">
              <a16:creationId xmlns:a16="http://schemas.microsoft.com/office/drawing/2014/main" id="{00000000-0008-0000-0600-000027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0" name="Text 1">
          <a:extLst>
            <a:ext uri="{FF2B5EF4-FFF2-40B4-BE49-F238E27FC236}">
              <a16:creationId xmlns:a16="http://schemas.microsoft.com/office/drawing/2014/main" id="{00000000-0008-0000-0600-000028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1" name="Text 1">
          <a:extLst>
            <a:ext uri="{FF2B5EF4-FFF2-40B4-BE49-F238E27FC236}">
              <a16:creationId xmlns:a16="http://schemas.microsoft.com/office/drawing/2014/main" id="{00000000-0008-0000-0600-000029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2" name="Text 1">
          <a:extLst>
            <a:ext uri="{FF2B5EF4-FFF2-40B4-BE49-F238E27FC236}">
              <a16:creationId xmlns:a16="http://schemas.microsoft.com/office/drawing/2014/main" id="{00000000-0008-0000-0600-00002A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3" name="Text 1">
          <a:extLst>
            <a:ext uri="{FF2B5EF4-FFF2-40B4-BE49-F238E27FC236}">
              <a16:creationId xmlns:a16="http://schemas.microsoft.com/office/drawing/2014/main" id="{00000000-0008-0000-0600-00002B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4" name="Text 1">
          <a:extLst>
            <a:ext uri="{FF2B5EF4-FFF2-40B4-BE49-F238E27FC236}">
              <a16:creationId xmlns:a16="http://schemas.microsoft.com/office/drawing/2014/main" id="{00000000-0008-0000-0600-00002C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6</xdr:col>
      <xdr:colOff>0</xdr:colOff>
      <xdr:row>32</xdr:row>
      <xdr:rowOff>0</xdr:rowOff>
    </xdr:from>
    <xdr:ext cx="19050" cy="428625"/>
    <xdr:sp macro="" textlink="">
      <xdr:nvSpPr>
        <xdr:cNvPr id="45" name="Text 1">
          <a:extLst>
            <a:ext uri="{FF2B5EF4-FFF2-40B4-BE49-F238E27FC236}">
              <a16:creationId xmlns:a16="http://schemas.microsoft.com/office/drawing/2014/main" id="{00000000-0008-0000-0600-00002D000000}"/>
            </a:ext>
          </a:extLst>
        </xdr:cNvPr>
        <xdr:cNvSpPr txBox="1">
          <a:spLocks noChangeArrowheads="1"/>
        </xdr:cNvSpPr>
      </xdr:nvSpPr>
      <xdr:spPr bwMode="auto">
        <a:xfrm>
          <a:off x="7115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6" name="Text 1">
          <a:extLst>
            <a:ext uri="{FF2B5EF4-FFF2-40B4-BE49-F238E27FC236}">
              <a16:creationId xmlns:a16="http://schemas.microsoft.com/office/drawing/2014/main" id="{00000000-0008-0000-0600-00002E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7" name="Text 1">
          <a:extLst>
            <a:ext uri="{FF2B5EF4-FFF2-40B4-BE49-F238E27FC236}">
              <a16:creationId xmlns:a16="http://schemas.microsoft.com/office/drawing/2014/main" id="{00000000-0008-0000-0600-00002F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8" name="Text 1">
          <a:extLst>
            <a:ext uri="{FF2B5EF4-FFF2-40B4-BE49-F238E27FC236}">
              <a16:creationId xmlns:a16="http://schemas.microsoft.com/office/drawing/2014/main" id="{00000000-0008-0000-0600-000030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49" name="Text 1">
          <a:extLst>
            <a:ext uri="{FF2B5EF4-FFF2-40B4-BE49-F238E27FC236}">
              <a16:creationId xmlns:a16="http://schemas.microsoft.com/office/drawing/2014/main" id="{00000000-0008-0000-0600-000031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0" name="Text 1">
          <a:extLst>
            <a:ext uri="{FF2B5EF4-FFF2-40B4-BE49-F238E27FC236}">
              <a16:creationId xmlns:a16="http://schemas.microsoft.com/office/drawing/2014/main" id="{00000000-0008-0000-0600-000032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1" name="Text 1">
          <a:extLst>
            <a:ext uri="{FF2B5EF4-FFF2-40B4-BE49-F238E27FC236}">
              <a16:creationId xmlns:a16="http://schemas.microsoft.com/office/drawing/2014/main" id="{00000000-0008-0000-0600-000033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2" name="Text 1">
          <a:extLst>
            <a:ext uri="{FF2B5EF4-FFF2-40B4-BE49-F238E27FC236}">
              <a16:creationId xmlns:a16="http://schemas.microsoft.com/office/drawing/2014/main" id="{00000000-0008-0000-0600-000034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3" name="Text 1">
          <a:extLst>
            <a:ext uri="{FF2B5EF4-FFF2-40B4-BE49-F238E27FC236}">
              <a16:creationId xmlns:a16="http://schemas.microsoft.com/office/drawing/2014/main" id="{00000000-0008-0000-0600-000035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4" name="Text 1">
          <a:extLst>
            <a:ext uri="{FF2B5EF4-FFF2-40B4-BE49-F238E27FC236}">
              <a16:creationId xmlns:a16="http://schemas.microsoft.com/office/drawing/2014/main" id="{00000000-0008-0000-0600-000036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5" name="Text 1">
          <a:extLst>
            <a:ext uri="{FF2B5EF4-FFF2-40B4-BE49-F238E27FC236}">
              <a16:creationId xmlns:a16="http://schemas.microsoft.com/office/drawing/2014/main" id="{00000000-0008-0000-0600-000037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6" name="Text 1">
          <a:extLst>
            <a:ext uri="{FF2B5EF4-FFF2-40B4-BE49-F238E27FC236}">
              <a16:creationId xmlns:a16="http://schemas.microsoft.com/office/drawing/2014/main" id="{00000000-0008-0000-0600-000038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7" name="Text 1">
          <a:extLst>
            <a:ext uri="{FF2B5EF4-FFF2-40B4-BE49-F238E27FC236}">
              <a16:creationId xmlns:a16="http://schemas.microsoft.com/office/drawing/2014/main" id="{00000000-0008-0000-0600-000039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8" name="Text 1">
          <a:extLst>
            <a:ext uri="{FF2B5EF4-FFF2-40B4-BE49-F238E27FC236}">
              <a16:creationId xmlns:a16="http://schemas.microsoft.com/office/drawing/2014/main" id="{00000000-0008-0000-0600-00003A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59" name="Text 1">
          <a:extLst>
            <a:ext uri="{FF2B5EF4-FFF2-40B4-BE49-F238E27FC236}">
              <a16:creationId xmlns:a16="http://schemas.microsoft.com/office/drawing/2014/main" id="{00000000-0008-0000-0600-00003B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0" name="Text 1">
          <a:extLst>
            <a:ext uri="{FF2B5EF4-FFF2-40B4-BE49-F238E27FC236}">
              <a16:creationId xmlns:a16="http://schemas.microsoft.com/office/drawing/2014/main" id="{00000000-0008-0000-0600-00003C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1" name="Text 1">
          <a:extLst>
            <a:ext uri="{FF2B5EF4-FFF2-40B4-BE49-F238E27FC236}">
              <a16:creationId xmlns:a16="http://schemas.microsoft.com/office/drawing/2014/main" id="{00000000-0008-0000-0600-00003D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2" name="Text 1">
          <a:extLst>
            <a:ext uri="{FF2B5EF4-FFF2-40B4-BE49-F238E27FC236}">
              <a16:creationId xmlns:a16="http://schemas.microsoft.com/office/drawing/2014/main" id="{00000000-0008-0000-0600-00003E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3" name="Text 1">
          <a:extLst>
            <a:ext uri="{FF2B5EF4-FFF2-40B4-BE49-F238E27FC236}">
              <a16:creationId xmlns:a16="http://schemas.microsoft.com/office/drawing/2014/main" id="{00000000-0008-0000-0600-00003F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4" name="Text 1">
          <a:extLst>
            <a:ext uri="{FF2B5EF4-FFF2-40B4-BE49-F238E27FC236}">
              <a16:creationId xmlns:a16="http://schemas.microsoft.com/office/drawing/2014/main" id="{00000000-0008-0000-0600-000040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5" name="Text 1">
          <a:extLst>
            <a:ext uri="{FF2B5EF4-FFF2-40B4-BE49-F238E27FC236}">
              <a16:creationId xmlns:a16="http://schemas.microsoft.com/office/drawing/2014/main" id="{00000000-0008-0000-0600-000041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6" name="Text 1">
          <a:extLst>
            <a:ext uri="{FF2B5EF4-FFF2-40B4-BE49-F238E27FC236}">
              <a16:creationId xmlns:a16="http://schemas.microsoft.com/office/drawing/2014/main" id="{00000000-0008-0000-0600-000042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7" name="Text 1">
          <a:extLst>
            <a:ext uri="{FF2B5EF4-FFF2-40B4-BE49-F238E27FC236}">
              <a16:creationId xmlns:a16="http://schemas.microsoft.com/office/drawing/2014/main" id="{00000000-0008-0000-0600-000043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8" name="Text 1">
          <a:extLst>
            <a:ext uri="{FF2B5EF4-FFF2-40B4-BE49-F238E27FC236}">
              <a16:creationId xmlns:a16="http://schemas.microsoft.com/office/drawing/2014/main" id="{00000000-0008-0000-0600-000044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69" name="Text 1">
          <a:extLst>
            <a:ext uri="{FF2B5EF4-FFF2-40B4-BE49-F238E27FC236}">
              <a16:creationId xmlns:a16="http://schemas.microsoft.com/office/drawing/2014/main" id="{00000000-0008-0000-0600-000045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0" name="Text 1">
          <a:extLst>
            <a:ext uri="{FF2B5EF4-FFF2-40B4-BE49-F238E27FC236}">
              <a16:creationId xmlns:a16="http://schemas.microsoft.com/office/drawing/2014/main" id="{00000000-0008-0000-0600-000046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1" name="Text 1">
          <a:extLst>
            <a:ext uri="{FF2B5EF4-FFF2-40B4-BE49-F238E27FC236}">
              <a16:creationId xmlns:a16="http://schemas.microsoft.com/office/drawing/2014/main" id="{00000000-0008-0000-0600-000047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2" name="Text 1">
          <a:extLst>
            <a:ext uri="{FF2B5EF4-FFF2-40B4-BE49-F238E27FC236}">
              <a16:creationId xmlns:a16="http://schemas.microsoft.com/office/drawing/2014/main" id="{00000000-0008-0000-0600-000048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3" name="Text 1">
          <a:extLst>
            <a:ext uri="{FF2B5EF4-FFF2-40B4-BE49-F238E27FC236}">
              <a16:creationId xmlns:a16="http://schemas.microsoft.com/office/drawing/2014/main" id="{00000000-0008-0000-0600-000049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4" name="Text 1">
          <a:extLst>
            <a:ext uri="{FF2B5EF4-FFF2-40B4-BE49-F238E27FC236}">
              <a16:creationId xmlns:a16="http://schemas.microsoft.com/office/drawing/2014/main" id="{00000000-0008-0000-0600-00004A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5" name="Text 1">
          <a:extLst>
            <a:ext uri="{FF2B5EF4-FFF2-40B4-BE49-F238E27FC236}">
              <a16:creationId xmlns:a16="http://schemas.microsoft.com/office/drawing/2014/main" id="{00000000-0008-0000-0600-00004B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6" name="Text 1">
          <a:extLst>
            <a:ext uri="{FF2B5EF4-FFF2-40B4-BE49-F238E27FC236}">
              <a16:creationId xmlns:a16="http://schemas.microsoft.com/office/drawing/2014/main" id="{00000000-0008-0000-0600-00004C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7" name="Text 1">
          <a:extLst>
            <a:ext uri="{FF2B5EF4-FFF2-40B4-BE49-F238E27FC236}">
              <a16:creationId xmlns:a16="http://schemas.microsoft.com/office/drawing/2014/main" id="{00000000-0008-0000-0600-00004D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8" name="Text 1">
          <a:extLst>
            <a:ext uri="{FF2B5EF4-FFF2-40B4-BE49-F238E27FC236}">
              <a16:creationId xmlns:a16="http://schemas.microsoft.com/office/drawing/2014/main" id="{00000000-0008-0000-0600-00004E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79" name="Text 1">
          <a:extLst>
            <a:ext uri="{FF2B5EF4-FFF2-40B4-BE49-F238E27FC236}">
              <a16:creationId xmlns:a16="http://schemas.microsoft.com/office/drawing/2014/main" id="{00000000-0008-0000-0600-00004F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0" name="Text 1">
          <a:extLst>
            <a:ext uri="{FF2B5EF4-FFF2-40B4-BE49-F238E27FC236}">
              <a16:creationId xmlns:a16="http://schemas.microsoft.com/office/drawing/2014/main" id="{00000000-0008-0000-0600-000050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1" name="Text 1">
          <a:extLst>
            <a:ext uri="{FF2B5EF4-FFF2-40B4-BE49-F238E27FC236}">
              <a16:creationId xmlns:a16="http://schemas.microsoft.com/office/drawing/2014/main" id="{00000000-0008-0000-0600-000051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2" name="Text 1">
          <a:extLst>
            <a:ext uri="{FF2B5EF4-FFF2-40B4-BE49-F238E27FC236}">
              <a16:creationId xmlns:a16="http://schemas.microsoft.com/office/drawing/2014/main" id="{00000000-0008-0000-0600-000052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3" name="Text 1">
          <a:extLst>
            <a:ext uri="{FF2B5EF4-FFF2-40B4-BE49-F238E27FC236}">
              <a16:creationId xmlns:a16="http://schemas.microsoft.com/office/drawing/2014/main" id="{00000000-0008-0000-0600-000053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4" name="Text 1">
          <a:extLst>
            <a:ext uri="{FF2B5EF4-FFF2-40B4-BE49-F238E27FC236}">
              <a16:creationId xmlns:a16="http://schemas.microsoft.com/office/drawing/2014/main" id="{00000000-0008-0000-0600-000054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5" name="Text 1">
          <a:extLst>
            <a:ext uri="{FF2B5EF4-FFF2-40B4-BE49-F238E27FC236}">
              <a16:creationId xmlns:a16="http://schemas.microsoft.com/office/drawing/2014/main" id="{00000000-0008-0000-0600-000055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6" name="Text 1">
          <a:extLst>
            <a:ext uri="{FF2B5EF4-FFF2-40B4-BE49-F238E27FC236}">
              <a16:creationId xmlns:a16="http://schemas.microsoft.com/office/drawing/2014/main" id="{00000000-0008-0000-0600-000056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7" name="Text 1">
          <a:extLst>
            <a:ext uri="{FF2B5EF4-FFF2-40B4-BE49-F238E27FC236}">
              <a16:creationId xmlns:a16="http://schemas.microsoft.com/office/drawing/2014/main" id="{00000000-0008-0000-0600-000057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8" name="Text 1">
          <a:extLst>
            <a:ext uri="{FF2B5EF4-FFF2-40B4-BE49-F238E27FC236}">
              <a16:creationId xmlns:a16="http://schemas.microsoft.com/office/drawing/2014/main" id="{00000000-0008-0000-0600-000058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89" name="Text 1">
          <a:extLst>
            <a:ext uri="{FF2B5EF4-FFF2-40B4-BE49-F238E27FC236}">
              <a16:creationId xmlns:a16="http://schemas.microsoft.com/office/drawing/2014/main" id="{00000000-0008-0000-0600-000059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0" name="Text 1">
          <a:extLst>
            <a:ext uri="{FF2B5EF4-FFF2-40B4-BE49-F238E27FC236}">
              <a16:creationId xmlns:a16="http://schemas.microsoft.com/office/drawing/2014/main" id="{00000000-0008-0000-0600-00005A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1" name="Text 1">
          <a:extLst>
            <a:ext uri="{FF2B5EF4-FFF2-40B4-BE49-F238E27FC236}">
              <a16:creationId xmlns:a16="http://schemas.microsoft.com/office/drawing/2014/main" id="{00000000-0008-0000-0600-00005B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2" name="Text 1">
          <a:extLst>
            <a:ext uri="{FF2B5EF4-FFF2-40B4-BE49-F238E27FC236}">
              <a16:creationId xmlns:a16="http://schemas.microsoft.com/office/drawing/2014/main" id="{00000000-0008-0000-0600-00005C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3" name="Text 1">
          <a:extLst>
            <a:ext uri="{FF2B5EF4-FFF2-40B4-BE49-F238E27FC236}">
              <a16:creationId xmlns:a16="http://schemas.microsoft.com/office/drawing/2014/main" id="{00000000-0008-0000-0600-00005D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4" name="Text 1">
          <a:extLst>
            <a:ext uri="{FF2B5EF4-FFF2-40B4-BE49-F238E27FC236}">
              <a16:creationId xmlns:a16="http://schemas.microsoft.com/office/drawing/2014/main" id="{00000000-0008-0000-0600-00005E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5" name="Text 1">
          <a:extLst>
            <a:ext uri="{FF2B5EF4-FFF2-40B4-BE49-F238E27FC236}">
              <a16:creationId xmlns:a16="http://schemas.microsoft.com/office/drawing/2014/main" id="{00000000-0008-0000-0600-00005F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6" name="Text 1">
          <a:extLst>
            <a:ext uri="{FF2B5EF4-FFF2-40B4-BE49-F238E27FC236}">
              <a16:creationId xmlns:a16="http://schemas.microsoft.com/office/drawing/2014/main" id="{00000000-0008-0000-0600-000060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7" name="Text 1">
          <a:extLst>
            <a:ext uri="{FF2B5EF4-FFF2-40B4-BE49-F238E27FC236}">
              <a16:creationId xmlns:a16="http://schemas.microsoft.com/office/drawing/2014/main" id="{00000000-0008-0000-0600-000061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8" name="Text 1">
          <a:extLst>
            <a:ext uri="{FF2B5EF4-FFF2-40B4-BE49-F238E27FC236}">
              <a16:creationId xmlns:a16="http://schemas.microsoft.com/office/drawing/2014/main" id="{00000000-0008-0000-0600-000062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99" name="Text 1">
          <a:extLst>
            <a:ext uri="{FF2B5EF4-FFF2-40B4-BE49-F238E27FC236}">
              <a16:creationId xmlns:a16="http://schemas.microsoft.com/office/drawing/2014/main" id="{00000000-0008-0000-0600-000063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0" name="Text 1">
          <a:extLst>
            <a:ext uri="{FF2B5EF4-FFF2-40B4-BE49-F238E27FC236}">
              <a16:creationId xmlns:a16="http://schemas.microsoft.com/office/drawing/2014/main" id="{00000000-0008-0000-0600-000064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1" name="Text 1">
          <a:extLst>
            <a:ext uri="{FF2B5EF4-FFF2-40B4-BE49-F238E27FC236}">
              <a16:creationId xmlns:a16="http://schemas.microsoft.com/office/drawing/2014/main" id="{00000000-0008-0000-0600-000065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2" name="Text 1">
          <a:extLst>
            <a:ext uri="{FF2B5EF4-FFF2-40B4-BE49-F238E27FC236}">
              <a16:creationId xmlns:a16="http://schemas.microsoft.com/office/drawing/2014/main" id="{00000000-0008-0000-0600-000066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3" name="Text 1">
          <a:extLst>
            <a:ext uri="{FF2B5EF4-FFF2-40B4-BE49-F238E27FC236}">
              <a16:creationId xmlns:a16="http://schemas.microsoft.com/office/drawing/2014/main" id="{00000000-0008-0000-0600-000067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4" name="Text 1">
          <a:extLst>
            <a:ext uri="{FF2B5EF4-FFF2-40B4-BE49-F238E27FC236}">
              <a16:creationId xmlns:a16="http://schemas.microsoft.com/office/drawing/2014/main" id="{00000000-0008-0000-0600-000068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5" name="Text 1">
          <a:extLst>
            <a:ext uri="{FF2B5EF4-FFF2-40B4-BE49-F238E27FC236}">
              <a16:creationId xmlns:a16="http://schemas.microsoft.com/office/drawing/2014/main" id="{00000000-0008-0000-0600-000069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6" name="Text 1">
          <a:extLst>
            <a:ext uri="{FF2B5EF4-FFF2-40B4-BE49-F238E27FC236}">
              <a16:creationId xmlns:a16="http://schemas.microsoft.com/office/drawing/2014/main" id="{00000000-0008-0000-0600-00006A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7" name="Text 1">
          <a:extLst>
            <a:ext uri="{FF2B5EF4-FFF2-40B4-BE49-F238E27FC236}">
              <a16:creationId xmlns:a16="http://schemas.microsoft.com/office/drawing/2014/main" id="{00000000-0008-0000-0600-00006B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8" name="Text 1">
          <a:extLst>
            <a:ext uri="{FF2B5EF4-FFF2-40B4-BE49-F238E27FC236}">
              <a16:creationId xmlns:a16="http://schemas.microsoft.com/office/drawing/2014/main" id="{00000000-0008-0000-0600-00006C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09" name="Text 1">
          <a:extLst>
            <a:ext uri="{FF2B5EF4-FFF2-40B4-BE49-F238E27FC236}">
              <a16:creationId xmlns:a16="http://schemas.microsoft.com/office/drawing/2014/main" id="{00000000-0008-0000-0600-00006D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0" name="Text 1">
          <a:extLst>
            <a:ext uri="{FF2B5EF4-FFF2-40B4-BE49-F238E27FC236}">
              <a16:creationId xmlns:a16="http://schemas.microsoft.com/office/drawing/2014/main" id="{00000000-0008-0000-0600-00006E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1" name="Text 1">
          <a:extLst>
            <a:ext uri="{FF2B5EF4-FFF2-40B4-BE49-F238E27FC236}">
              <a16:creationId xmlns:a16="http://schemas.microsoft.com/office/drawing/2014/main" id="{00000000-0008-0000-0600-00006F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2" name="Text 1">
          <a:extLst>
            <a:ext uri="{FF2B5EF4-FFF2-40B4-BE49-F238E27FC236}">
              <a16:creationId xmlns:a16="http://schemas.microsoft.com/office/drawing/2014/main" id="{00000000-0008-0000-0600-000070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3" name="Text 1">
          <a:extLst>
            <a:ext uri="{FF2B5EF4-FFF2-40B4-BE49-F238E27FC236}">
              <a16:creationId xmlns:a16="http://schemas.microsoft.com/office/drawing/2014/main" id="{00000000-0008-0000-0600-000071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4" name="Text 1">
          <a:extLst>
            <a:ext uri="{FF2B5EF4-FFF2-40B4-BE49-F238E27FC236}">
              <a16:creationId xmlns:a16="http://schemas.microsoft.com/office/drawing/2014/main" id="{00000000-0008-0000-0600-000072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5" name="Text 1">
          <a:extLst>
            <a:ext uri="{FF2B5EF4-FFF2-40B4-BE49-F238E27FC236}">
              <a16:creationId xmlns:a16="http://schemas.microsoft.com/office/drawing/2014/main" id="{00000000-0008-0000-0600-000073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6" name="Text 1">
          <a:extLst>
            <a:ext uri="{FF2B5EF4-FFF2-40B4-BE49-F238E27FC236}">
              <a16:creationId xmlns:a16="http://schemas.microsoft.com/office/drawing/2014/main" id="{00000000-0008-0000-0600-000074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7" name="Text 1">
          <a:extLst>
            <a:ext uri="{FF2B5EF4-FFF2-40B4-BE49-F238E27FC236}">
              <a16:creationId xmlns:a16="http://schemas.microsoft.com/office/drawing/2014/main" id="{00000000-0008-0000-0600-000075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8" name="Text 1">
          <a:extLst>
            <a:ext uri="{FF2B5EF4-FFF2-40B4-BE49-F238E27FC236}">
              <a16:creationId xmlns:a16="http://schemas.microsoft.com/office/drawing/2014/main" id="{00000000-0008-0000-0600-000076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19" name="Text 1">
          <a:extLst>
            <a:ext uri="{FF2B5EF4-FFF2-40B4-BE49-F238E27FC236}">
              <a16:creationId xmlns:a16="http://schemas.microsoft.com/office/drawing/2014/main" id="{00000000-0008-0000-0600-000077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0" name="Text 1">
          <a:extLst>
            <a:ext uri="{FF2B5EF4-FFF2-40B4-BE49-F238E27FC236}">
              <a16:creationId xmlns:a16="http://schemas.microsoft.com/office/drawing/2014/main" id="{00000000-0008-0000-0600-000078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1" name="Text 1">
          <a:extLst>
            <a:ext uri="{FF2B5EF4-FFF2-40B4-BE49-F238E27FC236}">
              <a16:creationId xmlns:a16="http://schemas.microsoft.com/office/drawing/2014/main" id="{00000000-0008-0000-0600-000079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2" name="Text 1">
          <a:extLst>
            <a:ext uri="{FF2B5EF4-FFF2-40B4-BE49-F238E27FC236}">
              <a16:creationId xmlns:a16="http://schemas.microsoft.com/office/drawing/2014/main" id="{00000000-0008-0000-0600-00007A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3" name="Text 1">
          <a:extLst>
            <a:ext uri="{FF2B5EF4-FFF2-40B4-BE49-F238E27FC236}">
              <a16:creationId xmlns:a16="http://schemas.microsoft.com/office/drawing/2014/main" id="{00000000-0008-0000-0600-00007B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4" name="Text 1">
          <a:extLst>
            <a:ext uri="{FF2B5EF4-FFF2-40B4-BE49-F238E27FC236}">
              <a16:creationId xmlns:a16="http://schemas.microsoft.com/office/drawing/2014/main" id="{00000000-0008-0000-0600-00007C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5" name="Text 1">
          <a:extLst>
            <a:ext uri="{FF2B5EF4-FFF2-40B4-BE49-F238E27FC236}">
              <a16:creationId xmlns:a16="http://schemas.microsoft.com/office/drawing/2014/main" id="{00000000-0008-0000-0600-00007D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6" name="Text 1">
          <a:extLst>
            <a:ext uri="{FF2B5EF4-FFF2-40B4-BE49-F238E27FC236}">
              <a16:creationId xmlns:a16="http://schemas.microsoft.com/office/drawing/2014/main" id="{00000000-0008-0000-0600-00007E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7" name="Text 1">
          <a:extLst>
            <a:ext uri="{FF2B5EF4-FFF2-40B4-BE49-F238E27FC236}">
              <a16:creationId xmlns:a16="http://schemas.microsoft.com/office/drawing/2014/main" id="{00000000-0008-0000-0600-00007F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8" name="Text 1">
          <a:extLst>
            <a:ext uri="{FF2B5EF4-FFF2-40B4-BE49-F238E27FC236}">
              <a16:creationId xmlns:a16="http://schemas.microsoft.com/office/drawing/2014/main" id="{00000000-0008-0000-0600-000080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29" name="Text 1">
          <a:extLst>
            <a:ext uri="{FF2B5EF4-FFF2-40B4-BE49-F238E27FC236}">
              <a16:creationId xmlns:a16="http://schemas.microsoft.com/office/drawing/2014/main" id="{00000000-0008-0000-0600-000081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0" name="Text 1">
          <a:extLst>
            <a:ext uri="{FF2B5EF4-FFF2-40B4-BE49-F238E27FC236}">
              <a16:creationId xmlns:a16="http://schemas.microsoft.com/office/drawing/2014/main" id="{00000000-0008-0000-0600-000082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1" name="Text 1">
          <a:extLst>
            <a:ext uri="{FF2B5EF4-FFF2-40B4-BE49-F238E27FC236}">
              <a16:creationId xmlns:a16="http://schemas.microsoft.com/office/drawing/2014/main" id="{00000000-0008-0000-0600-000083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2" name="Text 1">
          <a:extLst>
            <a:ext uri="{FF2B5EF4-FFF2-40B4-BE49-F238E27FC236}">
              <a16:creationId xmlns:a16="http://schemas.microsoft.com/office/drawing/2014/main" id="{00000000-0008-0000-0600-000084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32</xdr:row>
      <xdr:rowOff>0</xdr:rowOff>
    </xdr:from>
    <xdr:ext cx="19050" cy="428625"/>
    <xdr:sp macro="" textlink="">
      <xdr:nvSpPr>
        <xdr:cNvPr id="133" name="Text 1">
          <a:extLst>
            <a:ext uri="{FF2B5EF4-FFF2-40B4-BE49-F238E27FC236}">
              <a16:creationId xmlns:a16="http://schemas.microsoft.com/office/drawing/2014/main" id="{00000000-0008-0000-0600-000085000000}"/>
            </a:ext>
          </a:extLst>
        </xdr:cNvPr>
        <xdr:cNvSpPr txBox="1">
          <a:spLocks noChangeArrowheads="1"/>
        </xdr:cNvSpPr>
      </xdr:nvSpPr>
      <xdr:spPr bwMode="auto">
        <a:xfrm>
          <a:off x="1400175" y="5648325"/>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34" name="Text 1">
          <a:extLst>
            <a:ext uri="{FF2B5EF4-FFF2-40B4-BE49-F238E27FC236}">
              <a16:creationId xmlns:a16="http://schemas.microsoft.com/office/drawing/2014/main" id="{00000000-0008-0000-0600-000086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35" name="Text 1">
          <a:extLst>
            <a:ext uri="{FF2B5EF4-FFF2-40B4-BE49-F238E27FC236}">
              <a16:creationId xmlns:a16="http://schemas.microsoft.com/office/drawing/2014/main" id="{00000000-0008-0000-0600-000087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36" name="Text 1">
          <a:extLst>
            <a:ext uri="{FF2B5EF4-FFF2-40B4-BE49-F238E27FC236}">
              <a16:creationId xmlns:a16="http://schemas.microsoft.com/office/drawing/2014/main" id="{00000000-0008-0000-0600-000088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37" name="Text 1">
          <a:extLst>
            <a:ext uri="{FF2B5EF4-FFF2-40B4-BE49-F238E27FC236}">
              <a16:creationId xmlns:a16="http://schemas.microsoft.com/office/drawing/2014/main" id="{00000000-0008-0000-0600-000089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38" name="Text 1">
          <a:extLst>
            <a:ext uri="{FF2B5EF4-FFF2-40B4-BE49-F238E27FC236}">
              <a16:creationId xmlns:a16="http://schemas.microsoft.com/office/drawing/2014/main" id="{00000000-0008-0000-0600-00008A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39" name="Text 1">
          <a:extLst>
            <a:ext uri="{FF2B5EF4-FFF2-40B4-BE49-F238E27FC236}">
              <a16:creationId xmlns:a16="http://schemas.microsoft.com/office/drawing/2014/main" id="{00000000-0008-0000-0600-00008B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0" name="Text 1">
          <a:extLst>
            <a:ext uri="{FF2B5EF4-FFF2-40B4-BE49-F238E27FC236}">
              <a16:creationId xmlns:a16="http://schemas.microsoft.com/office/drawing/2014/main" id="{00000000-0008-0000-0600-00008C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1" name="Text 1">
          <a:extLst>
            <a:ext uri="{FF2B5EF4-FFF2-40B4-BE49-F238E27FC236}">
              <a16:creationId xmlns:a16="http://schemas.microsoft.com/office/drawing/2014/main" id="{00000000-0008-0000-0600-00008D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2" name="Text 1">
          <a:extLst>
            <a:ext uri="{FF2B5EF4-FFF2-40B4-BE49-F238E27FC236}">
              <a16:creationId xmlns:a16="http://schemas.microsoft.com/office/drawing/2014/main" id="{00000000-0008-0000-0600-00008E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3" name="Text 1">
          <a:extLst>
            <a:ext uri="{FF2B5EF4-FFF2-40B4-BE49-F238E27FC236}">
              <a16:creationId xmlns:a16="http://schemas.microsoft.com/office/drawing/2014/main" id="{00000000-0008-0000-0600-00008F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4" name="Text 1">
          <a:extLst>
            <a:ext uri="{FF2B5EF4-FFF2-40B4-BE49-F238E27FC236}">
              <a16:creationId xmlns:a16="http://schemas.microsoft.com/office/drawing/2014/main" id="{00000000-0008-0000-0600-000090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5" name="Text 1">
          <a:extLst>
            <a:ext uri="{FF2B5EF4-FFF2-40B4-BE49-F238E27FC236}">
              <a16:creationId xmlns:a16="http://schemas.microsoft.com/office/drawing/2014/main" id="{00000000-0008-0000-0600-000091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6" name="Text 1">
          <a:extLst>
            <a:ext uri="{FF2B5EF4-FFF2-40B4-BE49-F238E27FC236}">
              <a16:creationId xmlns:a16="http://schemas.microsoft.com/office/drawing/2014/main" id="{00000000-0008-0000-0600-000092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7" name="Text 1">
          <a:extLst>
            <a:ext uri="{FF2B5EF4-FFF2-40B4-BE49-F238E27FC236}">
              <a16:creationId xmlns:a16="http://schemas.microsoft.com/office/drawing/2014/main" id="{00000000-0008-0000-0600-000093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8" name="Text 1">
          <a:extLst>
            <a:ext uri="{FF2B5EF4-FFF2-40B4-BE49-F238E27FC236}">
              <a16:creationId xmlns:a16="http://schemas.microsoft.com/office/drawing/2014/main" id="{00000000-0008-0000-0600-000094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49" name="Text 1">
          <a:extLst>
            <a:ext uri="{FF2B5EF4-FFF2-40B4-BE49-F238E27FC236}">
              <a16:creationId xmlns:a16="http://schemas.microsoft.com/office/drawing/2014/main" id="{00000000-0008-0000-0600-000095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0" name="Text 1">
          <a:extLst>
            <a:ext uri="{FF2B5EF4-FFF2-40B4-BE49-F238E27FC236}">
              <a16:creationId xmlns:a16="http://schemas.microsoft.com/office/drawing/2014/main" id="{00000000-0008-0000-0600-000096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1" name="Text 1">
          <a:extLst>
            <a:ext uri="{FF2B5EF4-FFF2-40B4-BE49-F238E27FC236}">
              <a16:creationId xmlns:a16="http://schemas.microsoft.com/office/drawing/2014/main" id="{00000000-0008-0000-0600-000097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2" name="Text 1">
          <a:extLst>
            <a:ext uri="{FF2B5EF4-FFF2-40B4-BE49-F238E27FC236}">
              <a16:creationId xmlns:a16="http://schemas.microsoft.com/office/drawing/2014/main" id="{00000000-0008-0000-0600-000098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3" name="Text 1">
          <a:extLst>
            <a:ext uri="{FF2B5EF4-FFF2-40B4-BE49-F238E27FC236}">
              <a16:creationId xmlns:a16="http://schemas.microsoft.com/office/drawing/2014/main" id="{00000000-0008-0000-0600-000099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4" name="Text 1">
          <a:extLst>
            <a:ext uri="{FF2B5EF4-FFF2-40B4-BE49-F238E27FC236}">
              <a16:creationId xmlns:a16="http://schemas.microsoft.com/office/drawing/2014/main" id="{00000000-0008-0000-0600-00009A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5" name="Text 1">
          <a:extLst>
            <a:ext uri="{FF2B5EF4-FFF2-40B4-BE49-F238E27FC236}">
              <a16:creationId xmlns:a16="http://schemas.microsoft.com/office/drawing/2014/main" id="{00000000-0008-0000-0600-00009B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6" name="Text 1">
          <a:extLst>
            <a:ext uri="{FF2B5EF4-FFF2-40B4-BE49-F238E27FC236}">
              <a16:creationId xmlns:a16="http://schemas.microsoft.com/office/drawing/2014/main" id="{00000000-0008-0000-0600-00009C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7" name="Text 1">
          <a:extLst>
            <a:ext uri="{FF2B5EF4-FFF2-40B4-BE49-F238E27FC236}">
              <a16:creationId xmlns:a16="http://schemas.microsoft.com/office/drawing/2014/main" id="{00000000-0008-0000-0600-00009D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8" name="Text 1">
          <a:extLst>
            <a:ext uri="{FF2B5EF4-FFF2-40B4-BE49-F238E27FC236}">
              <a16:creationId xmlns:a16="http://schemas.microsoft.com/office/drawing/2014/main" id="{00000000-0008-0000-0600-00009E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59" name="Text 1">
          <a:extLst>
            <a:ext uri="{FF2B5EF4-FFF2-40B4-BE49-F238E27FC236}">
              <a16:creationId xmlns:a16="http://schemas.microsoft.com/office/drawing/2014/main" id="{00000000-0008-0000-0600-00009F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0" name="Text 1">
          <a:extLst>
            <a:ext uri="{FF2B5EF4-FFF2-40B4-BE49-F238E27FC236}">
              <a16:creationId xmlns:a16="http://schemas.microsoft.com/office/drawing/2014/main" id="{00000000-0008-0000-0600-0000A0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1" name="Text 1">
          <a:extLst>
            <a:ext uri="{FF2B5EF4-FFF2-40B4-BE49-F238E27FC236}">
              <a16:creationId xmlns:a16="http://schemas.microsoft.com/office/drawing/2014/main" id="{00000000-0008-0000-0600-0000A1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2" name="Text 1">
          <a:extLst>
            <a:ext uri="{FF2B5EF4-FFF2-40B4-BE49-F238E27FC236}">
              <a16:creationId xmlns:a16="http://schemas.microsoft.com/office/drawing/2014/main" id="{00000000-0008-0000-0600-0000A2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3" name="Text 1">
          <a:extLst>
            <a:ext uri="{FF2B5EF4-FFF2-40B4-BE49-F238E27FC236}">
              <a16:creationId xmlns:a16="http://schemas.microsoft.com/office/drawing/2014/main" id="{00000000-0008-0000-0600-0000A3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4" name="Text 1">
          <a:extLst>
            <a:ext uri="{FF2B5EF4-FFF2-40B4-BE49-F238E27FC236}">
              <a16:creationId xmlns:a16="http://schemas.microsoft.com/office/drawing/2014/main" id="{00000000-0008-0000-0600-0000A4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5" name="Text 1">
          <a:extLst>
            <a:ext uri="{FF2B5EF4-FFF2-40B4-BE49-F238E27FC236}">
              <a16:creationId xmlns:a16="http://schemas.microsoft.com/office/drawing/2014/main" id="{00000000-0008-0000-0600-0000A5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6" name="Text 1">
          <a:extLst>
            <a:ext uri="{FF2B5EF4-FFF2-40B4-BE49-F238E27FC236}">
              <a16:creationId xmlns:a16="http://schemas.microsoft.com/office/drawing/2014/main" id="{00000000-0008-0000-0600-0000A6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7" name="Text 1">
          <a:extLst>
            <a:ext uri="{FF2B5EF4-FFF2-40B4-BE49-F238E27FC236}">
              <a16:creationId xmlns:a16="http://schemas.microsoft.com/office/drawing/2014/main" id="{00000000-0008-0000-0600-0000A7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8" name="Text 1">
          <a:extLst>
            <a:ext uri="{FF2B5EF4-FFF2-40B4-BE49-F238E27FC236}">
              <a16:creationId xmlns:a16="http://schemas.microsoft.com/office/drawing/2014/main" id="{00000000-0008-0000-0600-0000A8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69" name="Text 1">
          <a:extLst>
            <a:ext uri="{FF2B5EF4-FFF2-40B4-BE49-F238E27FC236}">
              <a16:creationId xmlns:a16="http://schemas.microsoft.com/office/drawing/2014/main" id="{00000000-0008-0000-0600-0000A9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0" name="Text 1">
          <a:extLst>
            <a:ext uri="{FF2B5EF4-FFF2-40B4-BE49-F238E27FC236}">
              <a16:creationId xmlns:a16="http://schemas.microsoft.com/office/drawing/2014/main" id="{00000000-0008-0000-0600-0000AA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1" name="Text 1">
          <a:extLst>
            <a:ext uri="{FF2B5EF4-FFF2-40B4-BE49-F238E27FC236}">
              <a16:creationId xmlns:a16="http://schemas.microsoft.com/office/drawing/2014/main" id="{00000000-0008-0000-0600-0000AB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2" name="Text 1">
          <a:extLst>
            <a:ext uri="{FF2B5EF4-FFF2-40B4-BE49-F238E27FC236}">
              <a16:creationId xmlns:a16="http://schemas.microsoft.com/office/drawing/2014/main" id="{00000000-0008-0000-0600-0000AC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3" name="Text 1">
          <a:extLst>
            <a:ext uri="{FF2B5EF4-FFF2-40B4-BE49-F238E27FC236}">
              <a16:creationId xmlns:a16="http://schemas.microsoft.com/office/drawing/2014/main" id="{00000000-0008-0000-0600-0000AD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4" name="Text 1">
          <a:extLst>
            <a:ext uri="{FF2B5EF4-FFF2-40B4-BE49-F238E27FC236}">
              <a16:creationId xmlns:a16="http://schemas.microsoft.com/office/drawing/2014/main" id="{00000000-0008-0000-0600-0000AE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5" name="Text 1">
          <a:extLst>
            <a:ext uri="{FF2B5EF4-FFF2-40B4-BE49-F238E27FC236}">
              <a16:creationId xmlns:a16="http://schemas.microsoft.com/office/drawing/2014/main" id="{00000000-0008-0000-0600-0000AF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6" name="Text 1">
          <a:extLst>
            <a:ext uri="{FF2B5EF4-FFF2-40B4-BE49-F238E27FC236}">
              <a16:creationId xmlns:a16="http://schemas.microsoft.com/office/drawing/2014/main" id="{00000000-0008-0000-0600-0000B0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3</xdr:col>
      <xdr:colOff>0</xdr:colOff>
      <xdr:row>121</xdr:row>
      <xdr:rowOff>0</xdr:rowOff>
    </xdr:from>
    <xdr:ext cx="19050" cy="428625"/>
    <xdr:sp macro="" textlink="">
      <xdr:nvSpPr>
        <xdr:cNvPr id="177" name="Text 1">
          <a:extLst>
            <a:ext uri="{FF2B5EF4-FFF2-40B4-BE49-F238E27FC236}">
              <a16:creationId xmlns:a16="http://schemas.microsoft.com/office/drawing/2014/main" id="{00000000-0008-0000-0600-0000B1000000}"/>
            </a:ext>
          </a:extLst>
        </xdr:cNvPr>
        <xdr:cNvSpPr txBox="1">
          <a:spLocks noChangeArrowheads="1"/>
        </xdr:cNvSpPr>
      </xdr:nvSpPr>
      <xdr:spPr bwMode="auto">
        <a:xfrm>
          <a:off x="4800600"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78" name="Text 1">
          <a:extLst>
            <a:ext uri="{FF2B5EF4-FFF2-40B4-BE49-F238E27FC236}">
              <a16:creationId xmlns:a16="http://schemas.microsoft.com/office/drawing/2014/main" id="{00000000-0008-0000-0600-0000B2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79" name="Text 1">
          <a:extLst>
            <a:ext uri="{FF2B5EF4-FFF2-40B4-BE49-F238E27FC236}">
              <a16:creationId xmlns:a16="http://schemas.microsoft.com/office/drawing/2014/main" id="{00000000-0008-0000-0600-0000B3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0" name="Text 1">
          <a:extLst>
            <a:ext uri="{FF2B5EF4-FFF2-40B4-BE49-F238E27FC236}">
              <a16:creationId xmlns:a16="http://schemas.microsoft.com/office/drawing/2014/main" id="{00000000-0008-0000-0600-0000B4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1" name="Text 1">
          <a:extLst>
            <a:ext uri="{FF2B5EF4-FFF2-40B4-BE49-F238E27FC236}">
              <a16:creationId xmlns:a16="http://schemas.microsoft.com/office/drawing/2014/main" id="{00000000-0008-0000-0600-0000B5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2" name="Text 1">
          <a:extLst>
            <a:ext uri="{FF2B5EF4-FFF2-40B4-BE49-F238E27FC236}">
              <a16:creationId xmlns:a16="http://schemas.microsoft.com/office/drawing/2014/main" id="{00000000-0008-0000-0600-0000B6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3" name="Text 1">
          <a:extLst>
            <a:ext uri="{FF2B5EF4-FFF2-40B4-BE49-F238E27FC236}">
              <a16:creationId xmlns:a16="http://schemas.microsoft.com/office/drawing/2014/main" id="{00000000-0008-0000-0600-0000B7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4" name="Text 1">
          <a:extLst>
            <a:ext uri="{FF2B5EF4-FFF2-40B4-BE49-F238E27FC236}">
              <a16:creationId xmlns:a16="http://schemas.microsoft.com/office/drawing/2014/main" id="{00000000-0008-0000-0600-0000B8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5" name="Text 1">
          <a:extLst>
            <a:ext uri="{FF2B5EF4-FFF2-40B4-BE49-F238E27FC236}">
              <a16:creationId xmlns:a16="http://schemas.microsoft.com/office/drawing/2014/main" id="{00000000-0008-0000-0600-0000B9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6" name="Text 1">
          <a:extLst>
            <a:ext uri="{FF2B5EF4-FFF2-40B4-BE49-F238E27FC236}">
              <a16:creationId xmlns:a16="http://schemas.microsoft.com/office/drawing/2014/main" id="{00000000-0008-0000-0600-0000BA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7" name="Text 1">
          <a:extLst>
            <a:ext uri="{FF2B5EF4-FFF2-40B4-BE49-F238E27FC236}">
              <a16:creationId xmlns:a16="http://schemas.microsoft.com/office/drawing/2014/main" id="{00000000-0008-0000-0600-0000BB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8" name="Text 1">
          <a:extLst>
            <a:ext uri="{FF2B5EF4-FFF2-40B4-BE49-F238E27FC236}">
              <a16:creationId xmlns:a16="http://schemas.microsoft.com/office/drawing/2014/main" id="{00000000-0008-0000-0600-0000BC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89" name="Text 1">
          <a:extLst>
            <a:ext uri="{FF2B5EF4-FFF2-40B4-BE49-F238E27FC236}">
              <a16:creationId xmlns:a16="http://schemas.microsoft.com/office/drawing/2014/main" id="{00000000-0008-0000-0600-0000BD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0" name="Text 1">
          <a:extLst>
            <a:ext uri="{FF2B5EF4-FFF2-40B4-BE49-F238E27FC236}">
              <a16:creationId xmlns:a16="http://schemas.microsoft.com/office/drawing/2014/main" id="{00000000-0008-0000-0600-0000BE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1" name="Text 1">
          <a:extLst>
            <a:ext uri="{FF2B5EF4-FFF2-40B4-BE49-F238E27FC236}">
              <a16:creationId xmlns:a16="http://schemas.microsoft.com/office/drawing/2014/main" id="{00000000-0008-0000-0600-0000BF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2" name="Text 1">
          <a:extLst>
            <a:ext uri="{FF2B5EF4-FFF2-40B4-BE49-F238E27FC236}">
              <a16:creationId xmlns:a16="http://schemas.microsoft.com/office/drawing/2014/main" id="{00000000-0008-0000-0600-0000C0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3" name="Text 1">
          <a:extLst>
            <a:ext uri="{FF2B5EF4-FFF2-40B4-BE49-F238E27FC236}">
              <a16:creationId xmlns:a16="http://schemas.microsoft.com/office/drawing/2014/main" id="{00000000-0008-0000-0600-0000C1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4" name="Text 1">
          <a:extLst>
            <a:ext uri="{FF2B5EF4-FFF2-40B4-BE49-F238E27FC236}">
              <a16:creationId xmlns:a16="http://schemas.microsoft.com/office/drawing/2014/main" id="{00000000-0008-0000-0600-0000C2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5" name="Text 1">
          <a:extLst>
            <a:ext uri="{FF2B5EF4-FFF2-40B4-BE49-F238E27FC236}">
              <a16:creationId xmlns:a16="http://schemas.microsoft.com/office/drawing/2014/main" id="{00000000-0008-0000-0600-0000C3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6" name="Text 1">
          <a:extLst>
            <a:ext uri="{FF2B5EF4-FFF2-40B4-BE49-F238E27FC236}">
              <a16:creationId xmlns:a16="http://schemas.microsoft.com/office/drawing/2014/main" id="{00000000-0008-0000-0600-0000C4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7" name="Text 1">
          <a:extLst>
            <a:ext uri="{FF2B5EF4-FFF2-40B4-BE49-F238E27FC236}">
              <a16:creationId xmlns:a16="http://schemas.microsoft.com/office/drawing/2014/main" id="{00000000-0008-0000-0600-0000C5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8" name="Text 1">
          <a:extLst>
            <a:ext uri="{FF2B5EF4-FFF2-40B4-BE49-F238E27FC236}">
              <a16:creationId xmlns:a16="http://schemas.microsoft.com/office/drawing/2014/main" id="{00000000-0008-0000-0600-0000C6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199" name="Text 1">
          <a:extLst>
            <a:ext uri="{FF2B5EF4-FFF2-40B4-BE49-F238E27FC236}">
              <a16:creationId xmlns:a16="http://schemas.microsoft.com/office/drawing/2014/main" id="{00000000-0008-0000-0600-0000C7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0" name="Text 1">
          <a:extLst>
            <a:ext uri="{FF2B5EF4-FFF2-40B4-BE49-F238E27FC236}">
              <a16:creationId xmlns:a16="http://schemas.microsoft.com/office/drawing/2014/main" id="{00000000-0008-0000-0600-0000C8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1" name="Text 1">
          <a:extLst>
            <a:ext uri="{FF2B5EF4-FFF2-40B4-BE49-F238E27FC236}">
              <a16:creationId xmlns:a16="http://schemas.microsoft.com/office/drawing/2014/main" id="{00000000-0008-0000-0600-0000C9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2" name="Text 1">
          <a:extLst>
            <a:ext uri="{FF2B5EF4-FFF2-40B4-BE49-F238E27FC236}">
              <a16:creationId xmlns:a16="http://schemas.microsoft.com/office/drawing/2014/main" id="{00000000-0008-0000-0600-0000CA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3" name="Text 1">
          <a:extLst>
            <a:ext uri="{FF2B5EF4-FFF2-40B4-BE49-F238E27FC236}">
              <a16:creationId xmlns:a16="http://schemas.microsoft.com/office/drawing/2014/main" id="{00000000-0008-0000-0600-0000CB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4" name="Text 1">
          <a:extLst>
            <a:ext uri="{FF2B5EF4-FFF2-40B4-BE49-F238E27FC236}">
              <a16:creationId xmlns:a16="http://schemas.microsoft.com/office/drawing/2014/main" id="{00000000-0008-0000-0600-0000CC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5" name="Text 1">
          <a:extLst>
            <a:ext uri="{FF2B5EF4-FFF2-40B4-BE49-F238E27FC236}">
              <a16:creationId xmlns:a16="http://schemas.microsoft.com/office/drawing/2014/main" id="{00000000-0008-0000-0600-0000CD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6" name="Text 1">
          <a:extLst>
            <a:ext uri="{FF2B5EF4-FFF2-40B4-BE49-F238E27FC236}">
              <a16:creationId xmlns:a16="http://schemas.microsoft.com/office/drawing/2014/main" id="{00000000-0008-0000-0600-0000CE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7" name="Text 1">
          <a:extLst>
            <a:ext uri="{FF2B5EF4-FFF2-40B4-BE49-F238E27FC236}">
              <a16:creationId xmlns:a16="http://schemas.microsoft.com/office/drawing/2014/main" id="{00000000-0008-0000-0600-0000CF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8" name="Text 1">
          <a:extLst>
            <a:ext uri="{FF2B5EF4-FFF2-40B4-BE49-F238E27FC236}">
              <a16:creationId xmlns:a16="http://schemas.microsoft.com/office/drawing/2014/main" id="{00000000-0008-0000-0600-0000D0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09" name="Text 1">
          <a:extLst>
            <a:ext uri="{FF2B5EF4-FFF2-40B4-BE49-F238E27FC236}">
              <a16:creationId xmlns:a16="http://schemas.microsoft.com/office/drawing/2014/main" id="{00000000-0008-0000-0600-0000D1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0" name="Text 1">
          <a:extLst>
            <a:ext uri="{FF2B5EF4-FFF2-40B4-BE49-F238E27FC236}">
              <a16:creationId xmlns:a16="http://schemas.microsoft.com/office/drawing/2014/main" id="{00000000-0008-0000-0600-0000D2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1" name="Text 1">
          <a:extLst>
            <a:ext uri="{FF2B5EF4-FFF2-40B4-BE49-F238E27FC236}">
              <a16:creationId xmlns:a16="http://schemas.microsoft.com/office/drawing/2014/main" id="{00000000-0008-0000-0600-0000D3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2" name="Text 1">
          <a:extLst>
            <a:ext uri="{FF2B5EF4-FFF2-40B4-BE49-F238E27FC236}">
              <a16:creationId xmlns:a16="http://schemas.microsoft.com/office/drawing/2014/main" id="{00000000-0008-0000-0600-0000D4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3" name="Text 1">
          <a:extLst>
            <a:ext uri="{FF2B5EF4-FFF2-40B4-BE49-F238E27FC236}">
              <a16:creationId xmlns:a16="http://schemas.microsoft.com/office/drawing/2014/main" id="{00000000-0008-0000-0600-0000D5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4" name="Text 1">
          <a:extLst>
            <a:ext uri="{FF2B5EF4-FFF2-40B4-BE49-F238E27FC236}">
              <a16:creationId xmlns:a16="http://schemas.microsoft.com/office/drawing/2014/main" id="{00000000-0008-0000-0600-0000D6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5" name="Text 1">
          <a:extLst>
            <a:ext uri="{FF2B5EF4-FFF2-40B4-BE49-F238E27FC236}">
              <a16:creationId xmlns:a16="http://schemas.microsoft.com/office/drawing/2014/main" id="{00000000-0008-0000-0600-0000D7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6" name="Text 1">
          <a:extLst>
            <a:ext uri="{FF2B5EF4-FFF2-40B4-BE49-F238E27FC236}">
              <a16:creationId xmlns:a16="http://schemas.microsoft.com/office/drawing/2014/main" id="{00000000-0008-0000-0600-0000D8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7" name="Text 1">
          <a:extLst>
            <a:ext uri="{FF2B5EF4-FFF2-40B4-BE49-F238E27FC236}">
              <a16:creationId xmlns:a16="http://schemas.microsoft.com/office/drawing/2014/main" id="{00000000-0008-0000-0600-0000D9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8" name="Text 1">
          <a:extLst>
            <a:ext uri="{FF2B5EF4-FFF2-40B4-BE49-F238E27FC236}">
              <a16:creationId xmlns:a16="http://schemas.microsoft.com/office/drawing/2014/main" id="{00000000-0008-0000-0600-0000DA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19" name="Text 1">
          <a:extLst>
            <a:ext uri="{FF2B5EF4-FFF2-40B4-BE49-F238E27FC236}">
              <a16:creationId xmlns:a16="http://schemas.microsoft.com/office/drawing/2014/main" id="{00000000-0008-0000-0600-0000DB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20" name="Text 1">
          <a:extLst>
            <a:ext uri="{FF2B5EF4-FFF2-40B4-BE49-F238E27FC236}">
              <a16:creationId xmlns:a16="http://schemas.microsoft.com/office/drawing/2014/main" id="{00000000-0008-0000-0600-0000DC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0</xdr:colOff>
      <xdr:row>121</xdr:row>
      <xdr:rowOff>0</xdr:rowOff>
    </xdr:from>
    <xdr:ext cx="19050" cy="428625"/>
    <xdr:sp macro="" textlink="">
      <xdr:nvSpPr>
        <xdr:cNvPr id="221" name="Text 1">
          <a:extLst>
            <a:ext uri="{FF2B5EF4-FFF2-40B4-BE49-F238E27FC236}">
              <a16:creationId xmlns:a16="http://schemas.microsoft.com/office/drawing/2014/main" id="{00000000-0008-0000-0600-0000DD000000}"/>
            </a:ext>
          </a:extLst>
        </xdr:cNvPr>
        <xdr:cNvSpPr txBox="1">
          <a:spLocks noChangeArrowheads="1"/>
        </xdr:cNvSpPr>
      </xdr:nvSpPr>
      <xdr:spPr bwMode="auto">
        <a:xfrm>
          <a:off x="1400175" y="49206150"/>
          <a:ext cx="19050" cy="428625"/>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rtag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2986"/>
  <sheetViews>
    <sheetView workbookViewId="0">
      <selection activeCell="I9" sqref="I9"/>
    </sheetView>
  </sheetViews>
  <sheetFormatPr defaultRowHeight="13.8"/>
  <cols>
    <col min="1" max="1" width="8" style="108" customWidth="1"/>
    <col min="2" max="2" width="15.33203125" style="4" customWidth="1"/>
    <col min="3" max="3" width="44.6640625" style="53" customWidth="1"/>
    <col min="4" max="4" width="7.88671875" style="4" bestFit="1" customWidth="1"/>
    <col min="5" max="5" width="5" style="4" bestFit="1" customWidth="1"/>
    <col min="6" max="6" width="13.33203125" style="53" bestFit="1" customWidth="1"/>
    <col min="7" max="7" width="12.33203125" style="53" bestFit="1" customWidth="1"/>
    <col min="8" max="159" width="8.88671875" style="53"/>
    <col min="160" max="160" width="6.44140625" style="53" bestFit="1" customWidth="1"/>
    <col min="161" max="161" width="16" style="53" customWidth="1"/>
    <col min="162" max="162" width="53.88671875" style="53" customWidth="1"/>
    <col min="163" max="163" width="7.88671875" style="53" customWidth="1"/>
    <col min="164" max="164" width="11.109375" style="53" customWidth="1"/>
    <col min="165" max="165" width="12.33203125" style="53" customWidth="1"/>
    <col min="166" max="166" width="8.5546875" style="53" customWidth="1"/>
    <col min="167" max="167" width="13.88671875" style="53" customWidth="1"/>
    <col min="168" max="168" width="12" style="53" customWidth="1"/>
    <col min="169" max="169" width="12.5546875" style="53" customWidth="1"/>
    <col min="170" max="170" width="8.5546875" style="53" customWidth="1"/>
    <col min="171" max="171" width="3.33203125" style="53" customWidth="1"/>
    <col min="172" max="172" width="8.5546875" style="53" customWidth="1"/>
    <col min="173" max="173" width="12.5546875" style="53" customWidth="1"/>
    <col min="174" max="174" width="11.33203125" style="53" customWidth="1"/>
    <col min="175" max="175" width="15" style="53" customWidth="1"/>
    <col min="176" max="415" width="8.88671875" style="53"/>
    <col min="416" max="416" width="6.44140625" style="53" bestFit="1" customWidth="1"/>
    <col min="417" max="417" width="16" style="53" customWidth="1"/>
    <col min="418" max="418" width="53.88671875" style="53" customWidth="1"/>
    <col min="419" max="419" width="7.88671875" style="53" customWidth="1"/>
    <col min="420" max="420" width="11.109375" style="53" customWidth="1"/>
    <col min="421" max="421" width="12.33203125" style="53" customWidth="1"/>
    <col min="422" max="422" width="8.5546875" style="53" customWidth="1"/>
    <col min="423" max="423" width="13.88671875" style="53" customWidth="1"/>
    <col min="424" max="424" width="12" style="53" customWidth="1"/>
    <col min="425" max="425" width="12.5546875" style="53" customWidth="1"/>
    <col min="426" max="426" width="8.5546875" style="53" customWidth="1"/>
    <col min="427" max="427" width="3.33203125" style="53" customWidth="1"/>
    <col min="428" max="428" width="8.5546875" style="53" customWidth="1"/>
    <col min="429" max="429" width="12.5546875" style="53" customWidth="1"/>
    <col min="430" max="430" width="11.33203125" style="53" customWidth="1"/>
    <col min="431" max="431" width="15" style="53" customWidth="1"/>
    <col min="432" max="671" width="8.88671875" style="53"/>
    <col min="672" max="672" width="6.44140625" style="53" bestFit="1" customWidth="1"/>
    <col min="673" max="673" width="16" style="53" customWidth="1"/>
    <col min="674" max="674" width="53.88671875" style="53" customWidth="1"/>
    <col min="675" max="675" width="7.88671875" style="53" customWidth="1"/>
    <col min="676" max="676" width="11.109375" style="53" customWidth="1"/>
    <col min="677" max="677" width="12.33203125" style="53" customWidth="1"/>
    <col min="678" max="678" width="8.5546875" style="53" customWidth="1"/>
    <col min="679" max="679" width="13.88671875" style="53" customWidth="1"/>
    <col min="680" max="680" width="12" style="53" customWidth="1"/>
    <col min="681" max="681" width="12.5546875" style="53" customWidth="1"/>
    <col min="682" max="682" width="8.5546875" style="53" customWidth="1"/>
    <col min="683" max="683" width="3.33203125" style="53" customWidth="1"/>
    <col min="684" max="684" width="8.5546875" style="53" customWidth="1"/>
    <col min="685" max="685" width="12.5546875" style="53" customWidth="1"/>
    <col min="686" max="686" width="11.33203125" style="53" customWidth="1"/>
    <col min="687" max="687" width="15" style="53" customWidth="1"/>
    <col min="688" max="927" width="8.88671875" style="53"/>
    <col min="928" max="928" width="6.44140625" style="53" bestFit="1" customWidth="1"/>
    <col min="929" max="929" width="16" style="53" customWidth="1"/>
    <col min="930" max="930" width="53.88671875" style="53" customWidth="1"/>
    <col min="931" max="931" width="7.88671875" style="53" customWidth="1"/>
    <col min="932" max="932" width="11.109375" style="53" customWidth="1"/>
    <col min="933" max="933" width="12.33203125" style="53" customWidth="1"/>
    <col min="934" max="934" width="8.5546875" style="53" customWidth="1"/>
    <col min="935" max="935" width="13.88671875" style="53" customWidth="1"/>
    <col min="936" max="936" width="12" style="53" customWidth="1"/>
    <col min="937" max="937" width="12.5546875" style="53" customWidth="1"/>
    <col min="938" max="938" width="8.5546875" style="53" customWidth="1"/>
    <col min="939" max="939" width="3.33203125" style="53" customWidth="1"/>
    <col min="940" max="940" width="8.5546875" style="53" customWidth="1"/>
    <col min="941" max="941" width="12.5546875" style="53" customWidth="1"/>
    <col min="942" max="942" width="11.33203125" style="53" customWidth="1"/>
    <col min="943" max="943" width="15" style="53" customWidth="1"/>
    <col min="944" max="1183" width="8.88671875" style="53"/>
    <col min="1184" max="1184" width="6.44140625" style="53" bestFit="1" customWidth="1"/>
    <col min="1185" max="1185" width="16" style="53" customWidth="1"/>
    <col min="1186" max="1186" width="53.88671875" style="53" customWidth="1"/>
    <col min="1187" max="1187" width="7.88671875" style="53" customWidth="1"/>
    <col min="1188" max="1188" width="11.109375" style="53" customWidth="1"/>
    <col min="1189" max="1189" width="12.33203125" style="53" customWidth="1"/>
    <col min="1190" max="1190" width="8.5546875" style="53" customWidth="1"/>
    <col min="1191" max="1191" width="13.88671875" style="53" customWidth="1"/>
    <col min="1192" max="1192" width="12" style="53" customWidth="1"/>
    <col min="1193" max="1193" width="12.5546875" style="53" customWidth="1"/>
    <col min="1194" max="1194" width="8.5546875" style="53" customWidth="1"/>
    <col min="1195" max="1195" width="3.33203125" style="53" customWidth="1"/>
    <col min="1196" max="1196" width="8.5546875" style="53" customWidth="1"/>
    <col min="1197" max="1197" width="12.5546875" style="53" customWidth="1"/>
    <col min="1198" max="1198" width="11.33203125" style="53" customWidth="1"/>
    <col min="1199" max="1199" width="15" style="53" customWidth="1"/>
    <col min="1200" max="1439" width="8.88671875" style="53"/>
    <col min="1440" max="1440" width="6.44140625" style="53" bestFit="1" customWidth="1"/>
    <col min="1441" max="1441" width="16" style="53" customWidth="1"/>
    <col min="1442" max="1442" width="53.88671875" style="53" customWidth="1"/>
    <col min="1443" max="1443" width="7.88671875" style="53" customWidth="1"/>
    <col min="1444" max="1444" width="11.109375" style="53" customWidth="1"/>
    <col min="1445" max="1445" width="12.33203125" style="53" customWidth="1"/>
    <col min="1446" max="1446" width="8.5546875" style="53" customWidth="1"/>
    <col min="1447" max="1447" width="13.88671875" style="53" customWidth="1"/>
    <col min="1448" max="1448" width="12" style="53" customWidth="1"/>
    <col min="1449" max="1449" width="12.5546875" style="53" customWidth="1"/>
    <col min="1450" max="1450" width="8.5546875" style="53" customWidth="1"/>
    <col min="1451" max="1451" width="3.33203125" style="53" customWidth="1"/>
    <col min="1452" max="1452" width="8.5546875" style="53" customWidth="1"/>
    <col min="1453" max="1453" width="12.5546875" style="53" customWidth="1"/>
    <col min="1454" max="1454" width="11.33203125" style="53" customWidth="1"/>
    <col min="1455" max="1455" width="15" style="53" customWidth="1"/>
    <col min="1456" max="1695" width="8.88671875" style="53"/>
    <col min="1696" max="1696" width="6.44140625" style="53" bestFit="1" customWidth="1"/>
    <col min="1697" max="1697" width="16" style="53" customWidth="1"/>
    <col min="1698" max="1698" width="53.88671875" style="53" customWidth="1"/>
    <col min="1699" max="1699" width="7.88671875" style="53" customWidth="1"/>
    <col min="1700" max="1700" width="11.109375" style="53" customWidth="1"/>
    <col min="1701" max="1701" width="12.33203125" style="53" customWidth="1"/>
    <col min="1702" max="1702" width="8.5546875" style="53" customWidth="1"/>
    <col min="1703" max="1703" width="13.88671875" style="53" customWidth="1"/>
    <col min="1704" max="1704" width="12" style="53" customWidth="1"/>
    <col min="1705" max="1705" width="12.5546875" style="53" customWidth="1"/>
    <col min="1706" max="1706" width="8.5546875" style="53" customWidth="1"/>
    <col min="1707" max="1707" width="3.33203125" style="53" customWidth="1"/>
    <col min="1708" max="1708" width="8.5546875" style="53" customWidth="1"/>
    <col min="1709" max="1709" width="12.5546875" style="53" customWidth="1"/>
    <col min="1710" max="1710" width="11.33203125" style="53" customWidth="1"/>
    <col min="1711" max="1711" width="15" style="53" customWidth="1"/>
    <col min="1712" max="1951" width="8.88671875" style="53"/>
    <col min="1952" max="1952" width="6.44140625" style="53" bestFit="1" customWidth="1"/>
    <col min="1953" max="1953" width="16" style="53" customWidth="1"/>
    <col min="1954" max="1954" width="53.88671875" style="53" customWidth="1"/>
    <col min="1955" max="1955" width="7.88671875" style="53" customWidth="1"/>
    <col min="1956" max="1956" width="11.109375" style="53" customWidth="1"/>
    <col min="1957" max="1957" width="12.33203125" style="53" customWidth="1"/>
    <col min="1958" max="1958" width="8.5546875" style="53" customWidth="1"/>
    <col min="1959" max="1959" width="13.88671875" style="53" customWidth="1"/>
    <col min="1960" max="1960" width="12" style="53" customWidth="1"/>
    <col min="1961" max="1961" width="12.5546875" style="53" customWidth="1"/>
    <col min="1962" max="1962" width="8.5546875" style="53" customWidth="1"/>
    <col min="1963" max="1963" width="3.33203125" style="53" customWidth="1"/>
    <col min="1964" max="1964" width="8.5546875" style="53" customWidth="1"/>
    <col min="1965" max="1965" width="12.5546875" style="53" customWidth="1"/>
    <col min="1966" max="1966" width="11.33203125" style="53" customWidth="1"/>
    <col min="1967" max="1967" width="15" style="53" customWidth="1"/>
    <col min="1968" max="2207" width="8.88671875" style="53"/>
    <col min="2208" max="2208" width="6.44140625" style="53" bestFit="1" customWidth="1"/>
    <col min="2209" max="2209" width="16" style="53" customWidth="1"/>
    <col min="2210" max="2210" width="53.88671875" style="53" customWidth="1"/>
    <col min="2211" max="2211" width="7.88671875" style="53" customWidth="1"/>
    <col min="2212" max="2212" width="11.109375" style="53" customWidth="1"/>
    <col min="2213" max="2213" width="12.33203125" style="53" customWidth="1"/>
    <col min="2214" max="2214" width="8.5546875" style="53" customWidth="1"/>
    <col min="2215" max="2215" width="13.88671875" style="53" customWidth="1"/>
    <col min="2216" max="2216" width="12" style="53" customWidth="1"/>
    <col min="2217" max="2217" width="12.5546875" style="53" customWidth="1"/>
    <col min="2218" max="2218" width="8.5546875" style="53" customWidth="1"/>
    <col min="2219" max="2219" width="3.33203125" style="53" customWidth="1"/>
    <col min="2220" max="2220" width="8.5546875" style="53" customWidth="1"/>
    <col min="2221" max="2221" width="12.5546875" style="53" customWidth="1"/>
    <col min="2222" max="2222" width="11.33203125" style="53" customWidth="1"/>
    <col min="2223" max="2223" width="15" style="53" customWidth="1"/>
    <col min="2224" max="2463" width="8.88671875" style="53"/>
    <col min="2464" max="2464" width="6.44140625" style="53" bestFit="1" customWidth="1"/>
    <col min="2465" max="2465" width="16" style="53" customWidth="1"/>
    <col min="2466" max="2466" width="53.88671875" style="53" customWidth="1"/>
    <col min="2467" max="2467" width="7.88671875" style="53" customWidth="1"/>
    <col min="2468" max="2468" width="11.109375" style="53" customWidth="1"/>
    <col min="2469" max="2469" width="12.33203125" style="53" customWidth="1"/>
    <col min="2470" max="2470" width="8.5546875" style="53" customWidth="1"/>
    <col min="2471" max="2471" width="13.88671875" style="53" customWidth="1"/>
    <col min="2472" max="2472" width="12" style="53" customWidth="1"/>
    <col min="2473" max="2473" width="12.5546875" style="53" customWidth="1"/>
    <col min="2474" max="2474" width="8.5546875" style="53" customWidth="1"/>
    <col min="2475" max="2475" width="3.33203125" style="53" customWidth="1"/>
    <col min="2476" max="2476" width="8.5546875" style="53" customWidth="1"/>
    <col min="2477" max="2477" width="12.5546875" style="53" customWidth="1"/>
    <col min="2478" max="2478" width="11.33203125" style="53" customWidth="1"/>
    <col min="2479" max="2479" width="15" style="53" customWidth="1"/>
    <col min="2480" max="2719" width="8.88671875" style="53"/>
    <col min="2720" max="2720" width="6.44140625" style="53" bestFit="1" customWidth="1"/>
    <col min="2721" max="2721" width="16" style="53" customWidth="1"/>
    <col min="2722" max="2722" width="53.88671875" style="53" customWidth="1"/>
    <col min="2723" max="2723" width="7.88671875" style="53" customWidth="1"/>
    <col min="2724" max="2724" width="11.109375" style="53" customWidth="1"/>
    <col min="2725" max="2725" width="12.33203125" style="53" customWidth="1"/>
    <col min="2726" max="2726" width="8.5546875" style="53" customWidth="1"/>
    <col min="2727" max="2727" width="13.88671875" style="53" customWidth="1"/>
    <col min="2728" max="2728" width="12" style="53" customWidth="1"/>
    <col min="2729" max="2729" width="12.5546875" style="53" customWidth="1"/>
    <col min="2730" max="2730" width="8.5546875" style="53" customWidth="1"/>
    <col min="2731" max="2731" width="3.33203125" style="53" customWidth="1"/>
    <col min="2732" max="2732" width="8.5546875" style="53" customWidth="1"/>
    <col min="2733" max="2733" width="12.5546875" style="53" customWidth="1"/>
    <col min="2734" max="2734" width="11.33203125" style="53" customWidth="1"/>
    <col min="2735" max="2735" width="15" style="53" customWidth="1"/>
    <col min="2736" max="2975" width="8.88671875" style="53"/>
    <col min="2976" max="2976" width="6.44140625" style="53" bestFit="1" customWidth="1"/>
    <col min="2977" max="2977" width="16" style="53" customWidth="1"/>
    <col min="2978" max="2978" width="53.88671875" style="53" customWidth="1"/>
    <col min="2979" max="2979" width="7.88671875" style="53" customWidth="1"/>
    <col min="2980" max="2980" width="11.109375" style="53" customWidth="1"/>
    <col min="2981" max="2981" width="12.33203125" style="53" customWidth="1"/>
    <col min="2982" max="2982" width="8.5546875" style="53" customWidth="1"/>
    <col min="2983" max="2983" width="13.88671875" style="53" customWidth="1"/>
    <col min="2984" max="2984" width="12" style="53" customWidth="1"/>
    <col min="2985" max="2985" width="12.5546875" style="53" customWidth="1"/>
    <col min="2986" max="2986" width="8.5546875" style="53" customWidth="1"/>
    <col min="2987" max="2987" width="3.33203125" style="53" customWidth="1"/>
    <col min="2988" max="2988" width="8.5546875" style="53" customWidth="1"/>
    <col min="2989" max="2989" width="12.5546875" style="53" customWidth="1"/>
    <col min="2990" max="2990" width="11.33203125" style="53" customWidth="1"/>
    <col min="2991" max="2991" width="15" style="53" customWidth="1"/>
    <col min="2992" max="3231" width="8.88671875" style="53"/>
    <col min="3232" max="3232" width="6.44140625" style="53" bestFit="1" customWidth="1"/>
    <col min="3233" max="3233" width="16" style="53" customWidth="1"/>
    <col min="3234" max="3234" width="53.88671875" style="53" customWidth="1"/>
    <col min="3235" max="3235" width="7.88671875" style="53" customWidth="1"/>
    <col min="3236" max="3236" width="11.109375" style="53" customWidth="1"/>
    <col min="3237" max="3237" width="12.33203125" style="53" customWidth="1"/>
    <col min="3238" max="3238" width="8.5546875" style="53" customWidth="1"/>
    <col min="3239" max="3239" width="13.88671875" style="53" customWidth="1"/>
    <col min="3240" max="3240" width="12" style="53" customWidth="1"/>
    <col min="3241" max="3241" width="12.5546875" style="53" customWidth="1"/>
    <col min="3242" max="3242" width="8.5546875" style="53" customWidth="1"/>
    <col min="3243" max="3243" width="3.33203125" style="53" customWidth="1"/>
    <col min="3244" max="3244" width="8.5546875" style="53" customWidth="1"/>
    <col min="3245" max="3245" width="12.5546875" style="53" customWidth="1"/>
    <col min="3246" max="3246" width="11.33203125" style="53" customWidth="1"/>
    <col min="3247" max="3247" width="15" style="53" customWidth="1"/>
    <col min="3248" max="3487" width="8.88671875" style="53"/>
    <col min="3488" max="3488" width="6.44140625" style="53" bestFit="1" customWidth="1"/>
    <col min="3489" max="3489" width="16" style="53" customWidth="1"/>
    <col min="3490" max="3490" width="53.88671875" style="53" customWidth="1"/>
    <col min="3491" max="3491" width="7.88671875" style="53" customWidth="1"/>
    <col min="3492" max="3492" width="11.109375" style="53" customWidth="1"/>
    <col min="3493" max="3493" width="12.33203125" style="53" customWidth="1"/>
    <col min="3494" max="3494" width="8.5546875" style="53" customWidth="1"/>
    <col min="3495" max="3495" width="13.88671875" style="53" customWidth="1"/>
    <col min="3496" max="3496" width="12" style="53" customWidth="1"/>
    <col min="3497" max="3497" width="12.5546875" style="53" customWidth="1"/>
    <col min="3498" max="3498" width="8.5546875" style="53" customWidth="1"/>
    <col min="3499" max="3499" width="3.33203125" style="53" customWidth="1"/>
    <col min="3500" max="3500" width="8.5546875" style="53" customWidth="1"/>
    <col min="3501" max="3501" width="12.5546875" style="53" customWidth="1"/>
    <col min="3502" max="3502" width="11.33203125" style="53" customWidth="1"/>
    <col min="3503" max="3503" width="15" style="53" customWidth="1"/>
    <col min="3504" max="3743" width="8.88671875" style="53"/>
    <col min="3744" max="3744" width="6.44140625" style="53" bestFit="1" customWidth="1"/>
    <col min="3745" max="3745" width="16" style="53" customWidth="1"/>
    <col min="3746" max="3746" width="53.88671875" style="53" customWidth="1"/>
    <col min="3747" max="3747" width="7.88671875" style="53" customWidth="1"/>
    <col min="3748" max="3748" width="11.109375" style="53" customWidth="1"/>
    <col min="3749" max="3749" width="12.33203125" style="53" customWidth="1"/>
    <col min="3750" max="3750" width="8.5546875" style="53" customWidth="1"/>
    <col min="3751" max="3751" width="13.88671875" style="53" customWidth="1"/>
    <col min="3752" max="3752" width="12" style="53" customWidth="1"/>
    <col min="3753" max="3753" width="12.5546875" style="53" customWidth="1"/>
    <col min="3754" max="3754" width="8.5546875" style="53" customWidth="1"/>
    <col min="3755" max="3755" width="3.33203125" style="53" customWidth="1"/>
    <col min="3756" max="3756" width="8.5546875" style="53" customWidth="1"/>
    <col min="3757" max="3757" width="12.5546875" style="53" customWidth="1"/>
    <col min="3758" max="3758" width="11.33203125" style="53" customWidth="1"/>
    <col min="3759" max="3759" width="15" style="53" customWidth="1"/>
    <col min="3760" max="3999" width="8.88671875" style="53"/>
    <col min="4000" max="4000" width="6.44140625" style="53" bestFit="1" customWidth="1"/>
    <col min="4001" max="4001" width="16" style="53" customWidth="1"/>
    <col min="4002" max="4002" width="53.88671875" style="53" customWidth="1"/>
    <col min="4003" max="4003" width="7.88671875" style="53" customWidth="1"/>
    <col min="4004" max="4004" width="11.109375" style="53" customWidth="1"/>
    <col min="4005" max="4005" width="12.33203125" style="53" customWidth="1"/>
    <col min="4006" max="4006" width="8.5546875" style="53" customWidth="1"/>
    <col min="4007" max="4007" width="13.88671875" style="53" customWidth="1"/>
    <col min="4008" max="4008" width="12" style="53" customWidth="1"/>
    <col min="4009" max="4009" width="12.5546875" style="53" customWidth="1"/>
    <col min="4010" max="4010" width="8.5546875" style="53" customWidth="1"/>
    <col min="4011" max="4011" width="3.33203125" style="53" customWidth="1"/>
    <col min="4012" max="4012" width="8.5546875" style="53" customWidth="1"/>
    <col min="4013" max="4013" width="12.5546875" style="53" customWidth="1"/>
    <col min="4014" max="4014" width="11.33203125" style="53" customWidth="1"/>
    <col min="4015" max="4015" width="15" style="53" customWidth="1"/>
    <col min="4016" max="4255" width="8.88671875" style="53"/>
    <col min="4256" max="4256" width="6.44140625" style="53" bestFit="1" customWidth="1"/>
    <col min="4257" max="4257" width="16" style="53" customWidth="1"/>
    <col min="4258" max="4258" width="53.88671875" style="53" customWidth="1"/>
    <col min="4259" max="4259" width="7.88671875" style="53" customWidth="1"/>
    <col min="4260" max="4260" width="11.109375" style="53" customWidth="1"/>
    <col min="4261" max="4261" width="12.33203125" style="53" customWidth="1"/>
    <col min="4262" max="4262" width="8.5546875" style="53" customWidth="1"/>
    <col min="4263" max="4263" width="13.88671875" style="53" customWidth="1"/>
    <col min="4264" max="4264" width="12" style="53" customWidth="1"/>
    <col min="4265" max="4265" width="12.5546875" style="53" customWidth="1"/>
    <col min="4266" max="4266" width="8.5546875" style="53" customWidth="1"/>
    <col min="4267" max="4267" width="3.33203125" style="53" customWidth="1"/>
    <col min="4268" max="4268" width="8.5546875" style="53" customWidth="1"/>
    <col min="4269" max="4269" width="12.5546875" style="53" customWidth="1"/>
    <col min="4270" max="4270" width="11.33203125" style="53" customWidth="1"/>
    <col min="4271" max="4271" width="15" style="53" customWidth="1"/>
    <col min="4272" max="4511" width="8.88671875" style="53"/>
    <col min="4512" max="4512" width="6.44140625" style="53" bestFit="1" customWidth="1"/>
    <col min="4513" max="4513" width="16" style="53" customWidth="1"/>
    <col min="4514" max="4514" width="53.88671875" style="53" customWidth="1"/>
    <col min="4515" max="4515" width="7.88671875" style="53" customWidth="1"/>
    <col min="4516" max="4516" width="11.109375" style="53" customWidth="1"/>
    <col min="4517" max="4517" width="12.33203125" style="53" customWidth="1"/>
    <col min="4518" max="4518" width="8.5546875" style="53" customWidth="1"/>
    <col min="4519" max="4519" width="13.88671875" style="53" customWidth="1"/>
    <col min="4520" max="4520" width="12" style="53" customWidth="1"/>
    <col min="4521" max="4521" width="12.5546875" style="53" customWidth="1"/>
    <col min="4522" max="4522" width="8.5546875" style="53" customWidth="1"/>
    <col min="4523" max="4523" width="3.33203125" style="53" customWidth="1"/>
    <col min="4524" max="4524" width="8.5546875" style="53" customWidth="1"/>
    <col min="4525" max="4525" width="12.5546875" style="53" customWidth="1"/>
    <col min="4526" max="4526" width="11.33203125" style="53" customWidth="1"/>
    <col min="4527" max="4527" width="15" style="53" customWidth="1"/>
    <col min="4528" max="4767" width="8.88671875" style="53"/>
    <col min="4768" max="4768" width="6.44140625" style="53" bestFit="1" customWidth="1"/>
    <col min="4769" max="4769" width="16" style="53" customWidth="1"/>
    <col min="4770" max="4770" width="53.88671875" style="53" customWidth="1"/>
    <col min="4771" max="4771" width="7.88671875" style="53" customWidth="1"/>
    <col min="4772" max="4772" width="11.109375" style="53" customWidth="1"/>
    <col min="4773" max="4773" width="12.33203125" style="53" customWidth="1"/>
    <col min="4774" max="4774" width="8.5546875" style="53" customWidth="1"/>
    <col min="4775" max="4775" width="13.88671875" style="53" customWidth="1"/>
    <col min="4776" max="4776" width="12" style="53" customWidth="1"/>
    <col min="4777" max="4777" width="12.5546875" style="53" customWidth="1"/>
    <col min="4778" max="4778" width="8.5546875" style="53" customWidth="1"/>
    <col min="4779" max="4779" width="3.33203125" style="53" customWidth="1"/>
    <col min="4780" max="4780" width="8.5546875" style="53" customWidth="1"/>
    <col min="4781" max="4781" width="12.5546875" style="53" customWidth="1"/>
    <col min="4782" max="4782" width="11.33203125" style="53" customWidth="1"/>
    <col min="4783" max="4783" width="15" style="53" customWidth="1"/>
    <col min="4784" max="5023" width="8.88671875" style="53"/>
    <col min="5024" max="5024" width="6.44140625" style="53" bestFit="1" customWidth="1"/>
    <col min="5025" max="5025" width="16" style="53" customWidth="1"/>
    <col min="5026" max="5026" width="53.88671875" style="53" customWidth="1"/>
    <col min="5027" max="5027" width="7.88671875" style="53" customWidth="1"/>
    <col min="5028" max="5028" width="11.109375" style="53" customWidth="1"/>
    <col min="5029" max="5029" width="12.33203125" style="53" customWidth="1"/>
    <col min="5030" max="5030" width="8.5546875" style="53" customWidth="1"/>
    <col min="5031" max="5031" width="13.88671875" style="53" customWidth="1"/>
    <col min="5032" max="5032" width="12" style="53" customWidth="1"/>
    <col min="5033" max="5033" width="12.5546875" style="53" customWidth="1"/>
    <col min="5034" max="5034" width="8.5546875" style="53" customWidth="1"/>
    <col min="5035" max="5035" width="3.33203125" style="53" customWidth="1"/>
    <col min="5036" max="5036" width="8.5546875" style="53" customWidth="1"/>
    <col min="5037" max="5037" width="12.5546875" style="53" customWidth="1"/>
    <col min="5038" max="5038" width="11.33203125" style="53" customWidth="1"/>
    <col min="5039" max="5039" width="15" style="53" customWidth="1"/>
    <col min="5040" max="5279" width="8.88671875" style="53"/>
    <col min="5280" max="5280" width="6.44140625" style="53" bestFit="1" customWidth="1"/>
    <col min="5281" max="5281" width="16" style="53" customWidth="1"/>
    <col min="5282" max="5282" width="53.88671875" style="53" customWidth="1"/>
    <col min="5283" max="5283" width="7.88671875" style="53" customWidth="1"/>
    <col min="5284" max="5284" width="11.109375" style="53" customWidth="1"/>
    <col min="5285" max="5285" width="12.33203125" style="53" customWidth="1"/>
    <col min="5286" max="5286" width="8.5546875" style="53" customWidth="1"/>
    <col min="5287" max="5287" width="13.88671875" style="53" customWidth="1"/>
    <col min="5288" max="5288" width="12" style="53" customWidth="1"/>
    <col min="5289" max="5289" width="12.5546875" style="53" customWidth="1"/>
    <col min="5290" max="5290" width="8.5546875" style="53" customWidth="1"/>
    <col min="5291" max="5291" width="3.33203125" style="53" customWidth="1"/>
    <col min="5292" max="5292" width="8.5546875" style="53" customWidth="1"/>
    <col min="5293" max="5293" width="12.5546875" style="53" customWidth="1"/>
    <col min="5294" max="5294" width="11.33203125" style="53" customWidth="1"/>
    <col min="5295" max="5295" width="15" style="53" customWidth="1"/>
    <col min="5296" max="5535" width="8.88671875" style="53"/>
    <col min="5536" max="5536" width="6.44140625" style="53" bestFit="1" customWidth="1"/>
    <col min="5537" max="5537" width="16" style="53" customWidth="1"/>
    <col min="5538" max="5538" width="53.88671875" style="53" customWidth="1"/>
    <col min="5539" max="5539" width="7.88671875" style="53" customWidth="1"/>
    <col min="5540" max="5540" width="11.109375" style="53" customWidth="1"/>
    <col min="5541" max="5541" width="12.33203125" style="53" customWidth="1"/>
    <col min="5542" max="5542" width="8.5546875" style="53" customWidth="1"/>
    <col min="5543" max="5543" width="13.88671875" style="53" customWidth="1"/>
    <col min="5544" max="5544" width="12" style="53" customWidth="1"/>
    <col min="5545" max="5545" width="12.5546875" style="53" customWidth="1"/>
    <col min="5546" max="5546" width="8.5546875" style="53" customWidth="1"/>
    <col min="5547" max="5547" width="3.33203125" style="53" customWidth="1"/>
    <col min="5548" max="5548" width="8.5546875" style="53" customWidth="1"/>
    <col min="5549" max="5549" width="12.5546875" style="53" customWidth="1"/>
    <col min="5550" max="5550" width="11.33203125" style="53" customWidth="1"/>
    <col min="5551" max="5551" width="15" style="53" customWidth="1"/>
    <col min="5552" max="5791" width="8.88671875" style="53"/>
    <col min="5792" max="5792" width="6.44140625" style="53" bestFit="1" customWidth="1"/>
    <col min="5793" max="5793" width="16" style="53" customWidth="1"/>
    <col min="5794" max="5794" width="53.88671875" style="53" customWidth="1"/>
    <col min="5795" max="5795" width="7.88671875" style="53" customWidth="1"/>
    <col min="5796" max="5796" width="11.109375" style="53" customWidth="1"/>
    <col min="5797" max="5797" width="12.33203125" style="53" customWidth="1"/>
    <col min="5798" max="5798" width="8.5546875" style="53" customWidth="1"/>
    <col min="5799" max="5799" width="13.88671875" style="53" customWidth="1"/>
    <col min="5800" max="5800" width="12" style="53" customWidth="1"/>
    <col min="5801" max="5801" width="12.5546875" style="53" customWidth="1"/>
    <col min="5802" max="5802" width="8.5546875" style="53" customWidth="1"/>
    <col min="5803" max="5803" width="3.33203125" style="53" customWidth="1"/>
    <col min="5804" max="5804" width="8.5546875" style="53" customWidth="1"/>
    <col min="5805" max="5805" width="12.5546875" style="53" customWidth="1"/>
    <col min="5806" max="5806" width="11.33203125" style="53" customWidth="1"/>
    <col min="5807" max="5807" width="15" style="53" customWidth="1"/>
    <col min="5808" max="6047" width="8.88671875" style="53"/>
    <col min="6048" max="6048" width="6.44140625" style="53" bestFit="1" customWidth="1"/>
    <col min="6049" max="6049" width="16" style="53" customWidth="1"/>
    <col min="6050" max="6050" width="53.88671875" style="53" customWidth="1"/>
    <col min="6051" max="6051" width="7.88671875" style="53" customWidth="1"/>
    <col min="6052" max="6052" width="11.109375" style="53" customWidth="1"/>
    <col min="6053" max="6053" width="12.33203125" style="53" customWidth="1"/>
    <col min="6054" max="6054" width="8.5546875" style="53" customWidth="1"/>
    <col min="6055" max="6055" width="13.88671875" style="53" customWidth="1"/>
    <col min="6056" max="6056" width="12" style="53" customWidth="1"/>
    <col min="6057" max="6057" width="12.5546875" style="53" customWidth="1"/>
    <col min="6058" max="6058" width="8.5546875" style="53" customWidth="1"/>
    <col min="6059" max="6059" width="3.33203125" style="53" customWidth="1"/>
    <col min="6060" max="6060" width="8.5546875" style="53" customWidth="1"/>
    <col min="6061" max="6061" width="12.5546875" style="53" customWidth="1"/>
    <col min="6062" max="6062" width="11.33203125" style="53" customWidth="1"/>
    <col min="6063" max="6063" width="15" style="53" customWidth="1"/>
    <col min="6064" max="6303" width="8.88671875" style="53"/>
    <col min="6304" max="6304" width="6.44140625" style="53" bestFit="1" customWidth="1"/>
    <col min="6305" max="6305" width="16" style="53" customWidth="1"/>
    <col min="6306" max="6306" width="53.88671875" style="53" customWidth="1"/>
    <col min="6307" max="6307" width="7.88671875" style="53" customWidth="1"/>
    <col min="6308" max="6308" width="11.109375" style="53" customWidth="1"/>
    <col min="6309" max="6309" width="12.33203125" style="53" customWidth="1"/>
    <col min="6310" max="6310" width="8.5546875" style="53" customWidth="1"/>
    <col min="6311" max="6311" width="13.88671875" style="53" customWidth="1"/>
    <col min="6312" max="6312" width="12" style="53" customWidth="1"/>
    <col min="6313" max="6313" width="12.5546875" style="53" customWidth="1"/>
    <col min="6314" max="6314" width="8.5546875" style="53" customWidth="1"/>
    <col min="6315" max="6315" width="3.33203125" style="53" customWidth="1"/>
    <col min="6316" max="6316" width="8.5546875" style="53" customWidth="1"/>
    <col min="6317" max="6317" width="12.5546875" style="53" customWidth="1"/>
    <col min="6318" max="6318" width="11.33203125" style="53" customWidth="1"/>
    <col min="6319" max="6319" width="15" style="53" customWidth="1"/>
    <col min="6320" max="6559" width="8.88671875" style="53"/>
    <col min="6560" max="6560" width="6.44140625" style="53" bestFit="1" customWidth="1"/>
    <col min="6561" max="6561" width="16" style="53" customWidth="1"/>
    <col min="6562" max="6562" width="53.88671875" style="53" customWidth="1"/>
    <col min="6563" max="6563" width="7.88671875" style="53" customWidth="1"/>
    <col min="6564" max="6564" width="11.109375" style="53" customWidth="1"/>
    <col min="6565" max="6565" width="12.33203125" style="53" customWidth="1"/>
    <col min="6566" max="6566" width="8.5546875" style="53" customWidth="1"/>
    <col min="6567" max="6567" width="13.88671875" style="53" customWidth="1"/>
    <col min="6568" max="6568" width="12" style="53" customWidth="1"/>
    <col min="6569" max="6569" width="12.5546875" style="53" customWidth="1"/>
    <col min="6570" max="6570" width="8.5546875" style="53" customWidth="1"/>
    <col min="6571" max="6571" width="3.33203125" style="53" customWidth="1"/>
    <col min="6572" max="6572" width="8.5546875" style="53" customWidth="1"/>
    <col min="6573" max="6573" width="12.5546875" style="53" customWidth="1"/>
    <col min="6574" max="6574" width="11.33203125" style="53" customWidth="1"/>
    <col min="6575" max="6575" width="15" style="53" customWidth="1"/>
    <col min="6576" max="6815" width="8.88671875" style="53"/>
    <col min="6816" max="6816" width="6.44140625" style="53" bestFit="1" customWidth="1"/>
    <col min="6817" max="6817" width="16" style="53" customWidth="1"/>
    <col min="6818" max="6818" width="53.88671875" style="53" customWidth="1"/>
    <col min="6819" max="6819" width="7.88671875" style="53" customWidth="1"/>
    <col min="6820" max="6820" width="11.109375" style="53" customWidth="1"/>
    <col min="6821" max="6821" width="12.33203125" style="53" customWidth="1"/>
    <col min="6822" max="6822" width="8.5546875" style="53" customWidth="1"/>
    <col min="6823" max="6823" width="13.88671875" style="53" customWidth="1"/>
    <col min="6824" max="6824" width="12" style="53" customWidth="1"/>
    <col min="6825" max="6825" width="12.5546875" style="53" customWidth="1"/>
    <col min="6826" max="6826" width="8.5546875" style="53" customWidth="1"/>
    <col min="6827" max="6827" width="3.33203125" style="53" customWidth="1"/>
    <col min="6828" max="6828" width="8.5546875" style="53" customWidth="1"/>
    <col min="6829" max="6829" width="12.5546875" style="53" customWidth="1"/>
    <col min="6830" max="6830" width="11.33203125" style="53" customWidth="1"/>
    <col min="6831" max="6831" width="15" style="53" customWidth="1"/>
    <col min="6832" max="7071" width="8.88671875" style="53"/>
    <col min="7072" max="7072" width="6.44140625" style="53" bestFit="1" customWidth="1"/>
    <col min="7073" max="7073" width="16" style="53" customWidth="1"/>
    <col min="7074" max="7074" width="53.88671875" style="53" customWidth="1"/>
    <col min="7075" max="7075" width="7.88671875" style="53" customWidth="1"/>
    <col min="7076" max="7076" width="11.109375" style="53" customWidth="1"/>
    <col min="7077" max="7077" width="12.33203125" style="53" customWidth="1"/>
    <col min="7078" max="7078" width="8.5546875" style="53" customWidth="1"/>
    <col min="7079" max="7079" width="13.88671875" style="53" customWidth="1"/>
    <col min="7080" max="7080" width="12" style="53" customWidth="1"/>
    <col min="7081" max="7081" width="12.5546875" style="53" customWidth="1"/>
    <col min="7082" max="7082" width="8.5546875" style="53" customWidth="1"/>
    <col min="7083" max="7083" width="3.33203125" style="53" customWidth="1"/>
    <col min="7084" max="7084" width="8.5546875" style="53" customWidth="1"/>
    <col min="7085" max="7085" width="12.5546875" style="53" customWidth="1"/>
    <col min="7086" max="7086" width="11.33203125" style="53" customWidth="1"/>
    <col min="7087" max="7087" width="15" style="53" customWidth="1"/>
    <col min="7088" max="7327" width="8.88671875" style="53"/>
    <col min="7328" max="7328" width="6.44140625" style="53" bestFit="1" customWidth="1"/>
    <col min="7329" max="7329" width="16" style="53" customWidth="1"/>
    <col min="7330" max="7330" width="53.88671875" style="53" customWidth="1"/>
    <col min="7331" max="7331" width="7.88671875" style="53" customWidth="1"/>
    <col min="7332" max="7332" width="11.109375" style="53" customWidth="1"/>
    <col min="7333" max="7333" width="12.33203125" style="53" customWidth="1"/>
    <col min="7334" max="7334" width="8.5546875" style="53" customWidth="1"/>
    <col min="7335" max="7335" width="13.88671875" style="53" customWidth="1"/>
    <col min="7336" max="7336" width="12" style="53" customWidth="1"/>
    <col min="7337" max="7337" width="12.5546875" style="53" customWidth="1"/>
    <col min="7338" max="7338" width="8.5546875" style="53" customWidth="1"/>
    <col min="7339" max="7339" width="3.33203125" style="53" customWidth="1"/>
    <col min="7340" max="7340" width="8.5546875" style="53" customWidth="1"/>
    <col min="7341" max="7341" width="12.5546875" style="53" customWidth="1"/>
    <col min="7342" max="7342" width="11.33203125" style="53" customWidth="1"/>
    <col min="7343" max="7343" width="15" style="53" customWidth="1"/>
    <col min="7344" max="7583" width="8.88671875" style="53"/>
    <col min="7584" max="7584" width="6.44140625" style="53" bestFit="1" customWidth="1"/>
    <col min="7585" max="7585" width="16" style="53" customWidth="1"/>
    <col min="7586" max="7586" width="53.88671875" style="53" customWidth="1"/>
    <col min="7587" max="7587" width="7.88671875" style="53" customWidth="1"/>
    <col min="7588" max="7588" width="11.109375" style="53" customWidth="1"/>
    <col min="7589" max="7589" width="12.33203125" style="53" customWidth="1"/>
    <col min="7590" max="7590" width="8.5546875" style="53" customWidth="1"/>
    <col min="7591" max="7591" width="13.88671875" style="53" customWidth="1"/>
    <col min="7592" max="7592" width="12" style="53" customWidth="1"/>
    <col min="7593" max="7593" width="12.5546875" style="53" customWidth="1"/>
    <col min="7594" max="7594" width="8.5546875" style="53" customWidth="1"/>
    <col min="7595" max="7595" width="3.33203125" style="53" customWidth="1"/>
    <col min="7596" max="7596" width="8.5546875" style="53" customWidth="1"/>
    <col min="7597" max="7597" width="12.5546875" style="53" customWidth="1"/>
    <col min="7598" max="7598" width="11.33203125" style="53" customWidth="1"/>
    <col min="7599" max="7599" width="15" style="53" customWidth="1"/>
    <col min="7600" max="7839" width="8.88671875" style="53"/>
    <col min="7840" max="7840" width="6.44140625" style="53" bestFit="1" customWidth="1"/>
    <col min="7841" max="7841" width="16" style="53" customWidth="1"/>
    <col min="7842" max="7842" width="53.88671875" style="53" customWidth="1"/>
    <col min="7843" max="7843" width="7.88671875" style="53" customWidth="1"/>
    <col min="7844" max="7844" width="11.109375" style="53" customWidth="1"/>
    <col min="7845" max="7845" width="12.33203125" style="53" customWidth="1"/>
    <col min="7846" max="7846" width="8.5546875" style="53" customWidth="1"/>
    <col min="7847" max="7847" width="13.88671875" style="53" customWidth="1"/>
    <col min="7848" max="7848" width="12" style="53" customWidth="1"/>
    <col min="7849" max="7849" width="12.5546875" style="53" customWidth="1"/>
    <col min="7850" max="7850" width="8.5546875" style="53" customWidth="1"/>
    <col min="7851" max="7851" width="3.33203125" style="53" customWidth="1"/>
    <col min="7852" max="7852" width="8.5546875" style="53" customWidth="1"/>
    <col min="7853" max="7853" width="12.5546875" style="53" customWidth="1"/>
    <col min="7854" max="7854" width="11.33203125" style="53" customWidth="1"/>
    <col min="7855" max="7855" width="15" style="53" customWidth="1"/>
    <col min="7856" max="8095" width="8.88671875" style="53"/>
    <col min="8096" max="8096" width="6.44140625" style="53" bestFit="1" customWidth="1"/>
    <col min="8097" max="8097" width="16" style="53" customWidth="1"/>
    <col min="8098" max="8098" width="53.88671875" style="53" customWidth="1"/>
    <col min="8099" max="8099" width="7.88671875" style="53" customWidth="1"/>
    <col min="8100" max="8100" width="11.109375" style="53" customWidth="1"/>
    <col min="8101" max="8101" width="12.33203125" style="53" customWidth="1"/>
    <col min="8102" max="8102" width="8.5546875" style="53" customWidth="1"/>
    <col min="8103" max="8103" width="13.88671875" style="53" customWidth="1"/>
    <col min="8104" max="8104" width="12" style="53" customWidth="1"/>
    <col min="8105" max="8105" width="12.5546875" style="53" customWidth="1"/>
    <col min="8106" max="8106" width="8.5546875" style="53" customWidth="1"/>
    <col min="8107" max="8107" width="3.33203125" style="53" customWidth="1"/>
    <col min="8108" max="8108" width="8.5546875" style="53" customWidth="1"/>
    <col min="8109" max="8109" width="12.5546875" style="53" customWidth="1"/>
    <col min="8110" max="8110" width="11.33203125" style="53" customWidth="1"/>
    <col min="8111" max="8111" width="15" style="53" customWidth="1"/>
    <col min="8112" max="8351" width="8.88671875" style="53"/>
    <col min="8352" max="8352" width="6.44140625" style="53" bestFit="1" customWidth="1"/>
    <col min="8353" max="8353" width="16" style="53" customWidth="1"/>
    <col min="8354" max="8354" width="53.88671875" style="53" customWidth="1"/>
    <col min="8355" max="8355" width="7.88671875" style="53" customWidth="1"/>
    <col min="8356" max="8356" width="11.109375" style="53" customWidth="1"/>
    <col min="8357" max="8357" width="12.33203125" style="53" customWidth="1"/>
    <col min="8358" max="8358" width="8.5546875" style="53" customWidth="1"/>
    <col min="8359" max="8359" width="13.88671875" style="53" customWidth="1"/>
    <col min="8360" max="8360" width="12" style="53" customWidth="1"/>
    <col min="8361" max="8361" width="12.5546875" style="53" customWidth="1"/>
    <col min="8362" max="8362" width="8.5546875" style="53" customWidth="1"/>
    <col min="8363" max="8363" width="3.33203125" style="53" customWidth="1"/>
    <col min="8364" max="8364" width="8.5546875" style="53" customWidth="1"/>
    <col min="8365" max="8365" width="12.5546875" style="53" customWidth="1"/>
    <col min="8366" max="8366" width="11.33203125" style="53" customWidth="1"/>
    <col min="8367" max="8367" width="15" style="53" customWidth="1"/>
    <col min="8368" max="8607" width="8.88671875" style="53"/>
    <col min="8608" max="8608" width="6.44140625" style="53" bestFit="1" customWidth="1"/>
    <col min="8609" max="8609" width="16" style="53" customWidth="1"/>
    <col min="8610" max="8610" width="53.88671875" style="53" customWidth="1"/>
    <col min="8611" max="8611" width="7.88671875" style="53" customWidth="1"/>
    <col min="8612" max="8612" width="11.109375" style="53" customWidth="1"/>
    <col min="8613" max="8613" width="12.33203125" style="53" customWidth="1"/>
    <col min="8614" max="8614" width="8.5546875" style="53" customWidth="1"/>
    <col min="8615" max="8615" width="13.88671875" style="53" customWidth="1"/>
    <col min="8616" max="8616" width="12" style="53" customWidth="1"/>
    <col min="8617" max="8617" width="12.5546875" style="53" customWidth="1"/>
    <col min="8618" max="8618" width="8.5546875" style="53" customWidth="1"/>
    <col min="8619" max="8619" width="3.33203125" style="53" customWidth="1"/>
    <col min="8620" max="8620" width="8.5546875" style="53" customWidth="1"/>
    <col min="8621" max="8621" width="12.5546875" style="53" customWidth="1"/>
    <col min="8622" max="8622" width="11.33203125" style="53" customWidth="1"/>
    <col min="8623" max="8623" width="15" style="53" customWidth="1"/>
    <col min="8624" max="8863" width="8.88671875" style="53"/>
    <col min="8864" max="8864" width="6.44140625" style="53" bestFit="1" customWidth="1"/>
    <col min="8865" max="8865" width="16" style="53" customWidth="1"/>
    <col min="8866" max="8866" width="53.88671875" style="53" customWidth="1"/>
    <col min="8867" max="8867" width="7.88671875" style="53" customWidth="1"/>
    <col min="8868" max="8868" width="11.109375" style="53" customWidth="1"/>
    <col min="8869" max="8869" width="12.33203125" style="53" customWidth="1"/>
    <col min="8870" max="8870" width="8.5546875" style="53" customWidth="1"/>
    <col min="8871" max="8871" width="13.88671875" style="53" customWidth="1"/>
    <col min="8872" max="8872" width="12" style="53" customWidth="1"/>
    <col min="8873" max="8873" width="12.5546875" style="53" customWidth="1"/>
    <col min="8874" max="8874" width="8.5546875" style="53" customWidth="1"/>
    <col min="8875" max="8875" width="3.33203125" style="53" customWidth="1"/>
    <col min="8876" max="8876" width="8.5546875" style="53" customWidth="1"/>
    <col min="8877" max="8877" width="12.5546875" style="53" customWidth="1"/>
    <col min="8878" max="8878" width="11.33203125" style="53" customWidth="1"/>
    <col min="8879" max="8879" width="15" style="53" customWidth="1"/>
    <col min="8880" max="9119" width="8.88671875" style="53"/>
    <col min="9120" max="9120" width="6.44140625" style="53" bestFit="1" customWidth="1"/>
    <col min="9121" max="9121" width="16" style="53" customWidth="1"/>
    <col min="9122" max="9122" width="53.88671875" style="53" customWidth="1"/>
    <col min="9123" max="9123" width="7.88671875" style="53" customWidth="1"/>
    <col min="9124" max="9124" width="11.109375" style="53" customWidth="1"/>
    <col min="9125" max="9125" width="12.33203125" style="53" customWidth="1"/>
    <col min="9126" max="9126" width="8.5546875" style="53" customWidth="1"/>
    <col min="9127" max="9127" width="13.88671875" style="53" customWidth="1"/>
    <col min="9128" max="9128" width="12" style="53" customWidth="1"/>
    <col min="9129" max="9129" width="12.5546875" style="53" customWidth="1"/>
    <col min="9130" max="9130" width="8.5546875" style="53" customWidth="1"/>
    <col min="9131" max="9131" width="3.33203125" style="53" customWidth="1"/>
    <col min="9132" max="9132" width="8.5546875" style="53" customWidth="1"/>
    <col min="9133" max="9133" width="12.5546875" style="53" customWidth="1"/>
    <col min="9134" max="9134" width="11.33203125" style="53" customWidth="1"/>
    <col min="9135" max="9135" width="15" style="53" customWidth="1"/>
    <col min="9136" max="9375" width="8.88671875" style="53"/>
    <col min="9376" max="9376" width="6.44140625" style="53" bestFit="1" customWidth="1"/>
    <col min="9377" max="9377" width="16" style="53" customWidth="1"/>
    <col min="9378" max="9378" width="53.88671875" style="53" customWidth="1"/>
    <col min="9379" max="9379" width="7.88671875" style="53" customWidth="1"/>
    <col min="9380" max="9380" width="11.109375" style="53" customWidth="1"/>
    <col min="9381" max="9381" width="12.33203125" style="53" customWidth="1"/>
    <col min="9382" max="9382" width="8.5546875" style="53" customWidth="1"/>
    <col min="9383" max="9383" width="13.88671875" style="53" customWidth="1"/>
    <col min="9384" max="9384" width="12" style="53" customWidth="1"/>
    <col min="9385" max="9385" width="12.5546875" style="53" customWidth="1"/>
    <col min="9386" max="9386" width="8.5546875" style="53" customWidth="1"/>
    <col min="9387" max="9387" width="3.33203125" style="53" customWidth="1"/>
    <col min="9388" max="9388" width="8.5546875" style="53" customWidth="1"/>
    <col min="9389" max="9389" width="12.5546875" style="53" customWidth="1"/>
    <col min="9390" max="9390" width="11.33203125" style="53" customWidth="1"/>
    <col min="9391" max="9391" width="15" style="53" customWidth="1"/>
    <col min="9392" max="9631" width="8.88671875" style="53"/>
    <col min="9632" max="9632" width="6.44140625" style="53" bestFit="1" customWidth="1"/>
    <col min="9633" max="9633" width="16" style="53" customWidth="1"/>
    <col min="9634" max="9634" width="53.88671875" style="53" customWidth="1"/>
    <col min="9635" max="9635" width="7.88671875" style="53" customWidth="1"/>
    <col min="9636" max="9636" width="11.109375" style="53" customWidth="1"/>
    <col min="9637" max="9637" width="12.33203125" style="53" customWidth="1"/>
    <col min="9638" max="9638" width="8.5546875" style="53" customWidth="1"/>
    <col min="9639" max="9639" width="13.88671875" style="53" customWidth="1"/>
    <col min="9640" max="9640" width="12" style="53" customWidth="1"/>
    <col min="9641" max="9641" width="12.5546875" style="53" customWidth="1"/>
    <col min="9642" max="9642" width="8.5546875" style="53" customWidth="1"/>
    <col min="9643" max="9643" width="3.33203125" style="53" customWidth="1"/>
    <col min="9644" max="9644" width="8.5546875" style="53" customWidth="1"/>
    <col min="9645" max="9645" width="12.5546875" style="53" customWidth="1"/>
    <col min="9646" max="9646" width="11.33203125" style="53" customWidth="1"/>
    <col min="9647" max="9647" width="15" style="53" customWidth="1"/>
    <col min="9648" max="9887" width="8.88671875" style="53"/>
    <col min="9888" max="9888" width="6.44140625" style="53" bestFit="1" customWidth="1"/>
    <col min="9889" max="9889" width="16" style="53" customWidth="1"/>
    <col min="9890" max="9890" width="53.88671875" style="53" customWidth="1"/>
    <col min="9891" max="9891" width="7.88671875" style="53" customWidth="1"/>
    <col min="9892" max="9892" width="11.109375" style="53" customWidth="1"/>
    <col min="9893" max="9893" width="12.33203125" style="53" customWidth="1"/>
    <col min="9894" max="9894" width="8.5546875" style="53" customWidth="1"/>
    <col min="9895" max="9895" width="13.88671875" style="53" customWidth="1"/>
    <col min="9896" max="9896" width="12" style="53" customWidth="1"/>
    <col min="9897" max="9897" width="12.5546875" style="53" customWidth="1"/>
    <col min="9898" max="9898" width="8.5546875" style="53" customWidth="1"/>
    <col min="9899" max="9899" width="3.33203125" style="53" customWidth="1"/>
    <col min="9900" max="9900" width="8.5546875" style="53" customWidth="1"/>
    <col min="9901" max="9901" width="12.5546875" style="53" customWidth="1"/>
    <col min="9902" max="9902" width="11.33203125" style="53" customWidth="1"/>
    <col min="9903" max="9903" width="15" style="53" customWidth="1"/>
    <col min="9904" max="10143" width="8.88671875" style="53"/>
    <col min="10144" max="10144" width="6.44140625" style="53" bestFit="1" customWidth="1"/>
    <col min="10145" max="10145" width="16" style="53" customWidth="1"/>
    <col min="10146" max="10146" width="53.88671875" style="53" customWidth="1"/>
    <col min="10147" max="10147" width="7.88671875" style="53" customWidth="1"/>
    <col min="10148" max="10148" width="11.109375" style="53" customWidth="1"/>
    <col min="10149" max="10149" width="12.33203125" style="53" customWidth="1"/>
    <col min="10150" max="10150" width="8.5546875" style="53" customWidth="1"/>
    <col min="10151" max="10151" width="13.88671875" style="53" customWidth="1"/>
    <col min="10152" max="10152" width="12" style="53" customWidth="1"/>
    <col min="10153" max="10153" width="12.5546875" style="53" customWidth="1"/>
    <col min="10154" max="10154" width="8.5546875" style="53" customWidth="1"/>
    <col min="10155" max="10155" width="3.33203125" style="53" customWidth="1"/>
    <col min="10156" max="10156" width="8.5546875" style="53" customWidth="1"/>
    <col min="10157" max="10157" width="12.5546875" style="53" customWidth="1"/>
    <col min="10158" max="10158" width="11.33203125" style="53" customWidth="1"/>
    <col min="10159" max="10159" width="15" style="53" customWidth="1"/>
    <col min="10160" max="10399" width="8.88671875" style="53"/>
    <col min="10400" max="10400" width="6.44140625" style="53" bestFit="1" customWidth="1"/>
    <col min="10401" max="10401" width="16" style="53" customWidth="1"/>
    <col min="10402" max="10402" width="53.88671875" style="53" customWidth="1"/>
    <col min="10403" max="10403" width="7.88671875" style="53" customWidth="1"/>
    <col min="10404" max="10404" width="11.109375" style="53" customWidth="1"/>
    <col min="10405" max="10405" width="12.33203125" style="53" customWidth="1"/>
    <col min="10406" max="10406" width="8.5546875" style="53" customWidth="1"/>
    <col min="10407" max="10407" width="13.88671875" style="53" customWidth="1"/>
    <col min="10408" max="10408" width="12" style="53" customWidth="1"/>
    <col min="10409" max="10409" width="12.5546875" style="53" customWidth="1"/>
    <col min="10410" max="10410" width="8.5546875" style="53" customWidth="1"/>
    <col min="10411" max="10411" width="3.33203125" style="53" customWidth="1"/>
    <col min="10412" max="10412" width="8.5546875" style="53" customWidth="1"/>
    <col min="10413" max="10413" width="12.5546875" style="53" customWidth="1"/>
    <col min="10414" max="10414" width="11.33203125" style="53" customWidth="1"/>
    <col min="10415" max="10415" width="15" style="53" customWidth="1"/>
    <col min="10416" max="10655" width="8.88671875" style="53"/>
    <col min="10656" max="10656" width="6.44140625" style="53" bestFit="1" customWidth="1"/>
    <col min="10657" max="10657" width="16" style="53" customWidth="1"/>
    <col min="10658" max="10658" width="53.88671875" style="53" customWidth="1"/>
    <col min="10659" max="10659" width="7.88671875" style="53" customWidth="1"/>
    <col min="10660" max="10660" width="11.109375" style="53" customWidth="1"/>
    <col min="10661" max="10661" width="12.33203125" style="53" customWidth="1"/>
    <col min="10662" max="10662" width="8.5546875" style="53" customWidth="1"/>
    <col min="10663" max="10663" width="13.88671875" style="53" customWidth="1"/>
    <col min="10664" max="10664" width="12" style="53" customWidth="1"/>
    <col min="10665" max="10665" width="12.5546875" style="53" customWidth="1"/>
    <col min="10666" max="10666" width="8.5546875" style="53" customWidth="1"/>
    <col min="10667" max="10667" width="3.33203125" style="53" customWidth="1"/>
    <col min="10668" max="10668" width="8.5546875" style="53" customWidth="1"/>
    <col min="10669" max="10669" width="12.5546875" style="53" customWidth="1"/>
    <col min="10670" max="10670" width="11.33203125" style="53" customWidth="1"/>
    <col min="10671" max="10671" width="15" style="53" customWidth="1"/>
    <col min="10672" max="10911" width="8.88671875" style="53"/>
    <col min="10912" max="10912" width="6.44140625" style="53" bestFit="1" customWidth="1"/>
    <col min="10913" max="10913" width="16" style="53" customWidth="1"/>
    <col min="10914" max="10914" width="53.88671875" style="53" customWidth="1"/>
    <col min="10915" max="10915" width="7.88671875" style="53" customWidth="1"/>
    <col min="10916" max="10916" width="11.109375" style="53" customWidth="1"/>
    <col min="10917" max="10917" width="12.33203125" style="53" customWidth="1"/>
    <col min="10918" max="10918" width="8.5546875" style="53" customWidth="1"/>
    <col min="10919" max="10919" width="13.88671875" style="53" customWidth="1"/>
    <col min="10920" max="10920" width="12" style="53" customWidth="1"/>
    <col min="10921" max="10921" width="12.5546875" style="53" customWidth="1"/>
    <col min="10922" max="10922" width="8.5546875" style="53" customWidth="1"/>
    <col min="10923" max="10923" width="3.33203125" style="53" customWidth="1"/>
    <col min="10924" max="10924" width="8.5546875" style="53" customWidth="1"/>
    <col min="10925" max="10925" width="12.5546875" style="53" customWidth="1"/>
    <col min="10926" max="10926" width="11.33203125" style="53" customWidth="1"/>
    <col min="10927" max="10927" width="15" style="53" customWidth="1"/>
    <col min="10928" max="11167" width="8.88671875" style="53"/>
    <col min="11168" max="11168" width="6.44140625" style="53" bestFit="1" customWidth="1"/>
    <col min="11169" max="11169" width="16" style="53" customWidth="1"/>
    <col min="11170" max="11170" width="53.88671875" style="53" customWidth="1"/>
    <col min="11171" max="11171" width="7.88671875" style="53" customWidth="1"/>
    <col min="11172" max="11172" width="11.109375" style="53" customWidth="1"/>
    <col min="11173" max="11173" width="12.33203125" style="53" customWidth="1"/>
    <col min="11174" max="11174" width="8.5546875" style="53" customWidth="1"/>
    <col min="11175" max="11175" width="13.88671875" style="53" customWidth="1"/>
    <col min="11176" max="11176" width="12" style="53" customWidth="1"/>
    <col min="11177" max="11177" width="12.5546875" style="53" customWidth="1"/>
    <col min="11178" max="11178" width="8.5546875" style="53" customWidth="1"/>
    <col min="11179" max="11179" width="3.33203125" style="53" customWidth="1"/>
    <col min="11180" max="11180" width="8.5546875" style="53" customWidth="1"/>
    <col min="11181" max="11181" width="12.5546875" style="53" customWidth="1"/>
    <col min="11182" max="11182" width="11.33203125" style="53" customWidth="1"/>
    <col min="11183" max="11183" width="15" style="53" customWidth="1"/>
    <col min="11184" max="11423" width="8.88671875" style="53"/>
    <col min="11424" max="11424" width="6.44140625" style="53" bestFit="1" customWidth="1"/>
    <col min="11425" max="11425" width="16" style="53" customWidth="1"/>
    <col min="11426" max="11426" width="53.88671875" style="53" customWidth="1"/>
    <col min="11427" max="11427" width="7.88671875" style="53" customWidth="1"/>
    <col min="11428" max="11428" width="11.109375" style="53" customWidth="1"/>
    <col min="11429" max="11429" width="12.33203125" style="53" customWidth="1"/>
    <col min="11430" max="11430" width="8.5546875" style="53" customWidth="1"/>
    <col min="11431" max="11431" width="13.88671875" style="53" customWidth="1"/>
    <col min="11432" max="11432" width="12" style="53" customWidth="1"/>
    <col min="11433" max="11433" width="12.5546875" style="53" customWidth="1"/>
    <col min="11434" max="11434" width="8.5546875" style="53" customWidth="1"/>
    <col min="11435" max="11435" width="3.33203125" style="53" customWidth="1"/>
    <col min="11436" max="11436" width="8.5546875" style="53" customWidth="1"/>
    <col min="11437" max="11437" width="12.5546875" style="53" customWidth="1"/>
    <col min="11438" max="11438" width="11.33203125" style="53" customWidth="1"/>
    <col min="11439" max="11439" width="15" style="53" customWidth="1"/>
    <col min="11440" max="11679" width="8.88671875" style="53"/>
    <col min="11680" max="11680" width="6.44140625" style="53" bestFit="1" customWidth="1"/>
    <col min="11681" max="11681" width="16" style="53" customWidth="1"/>
    <col min="11682" max="11682" width="53.88671875" style="53" customWidth="1"/>
    <col min="11683" max="11683" width="7.88671875" style="53" customWidth="1"/>
    <col min="11684" max="11684" width="11.109375" style="53" customWidth="1"/>
    <col min="11685" max="11685" width="12.33203125" style="53" customWidth="1"/>
    <col min="11686" max="11686" width="8.5546875" style="53" customWidth="1"/>
    <col min="11687" max="11687" width="13.88671875" style="53" customWidth="1"/>
    <col min="11688" max="11688" width="12" style="53" customWidth="1"/>
    <col min="11689" max="11689" width="12.5546875" style="53" customWidth="1"/>
    <col min="11690" max="11690" width="8.5546875" style="53" customWidth="1"/>
    <col min="11691" max="11691" width="3.33203125" style="53" customWidth="1"/>
    <col min="11692" max="11692" width="8.5546875" style="53" customWidth="1"/>
    <col min="11693" max="11693" width="12.5546875" style="53" customWidth="1"/>
    <col min="11694" max="11694" width="11.33203125" style="53" customWidth="1"/>
    <col min="11695" max="11695" width="15" style="53" customWidth="1"/>
    <col min="11696" max="11935" width="8.88671875" style="53"/>
    <col min="11936" max="11936" width="6.44140625" style="53" bestFit="1" customWidth="1"/>
    <col min="11937" max="11937" width="16" style="53" customWidth="1"/>
    <col min="11938" max="11938" width="53.88671875" style="53" customWidth="1"/>
    <col min="11939" max="11939" width="7.88671875" style="53" customWidth="1"/>
    <col min="11940" max="11940" width="11.109375" style="53" customWidth="1"/>
    <col min="11941" max="11941" width="12.33203125" style="53" customWidth="1"/>
    <col min="11942" max="11942" width="8.5546875" style="53" customWidth="1"/>
    <col min="11943" max="11943" width="13.88671875" style="53" customWidth="1"/>
    <col min="11944" max="11944" width="12" style="53" customWidth="1"/>
    <col min="11945" max="11945" width="12.5546875" style="53" customWidth="1"/>
    <col min="11946" max="11946" width="8.5546875" style="53" customWidth="1"/>
    <col min="11947" max="11947" width="3.33203125" style="53" customWidth="1"/>
    <col min="11948" max="11948" width="8.5546875" style="53" customWidth="1"/>
    <col min="11949" max="11949" width="12.5546875" style="53" customWidth="1"/>
    <col min="11950" max="11950" width="11.33203125" style="53" customWidth="1"/>
    <col min="11951" max="11951" width="15" style="53" customWidth="1"/>
    <col min="11952" max="12191" width="8.88671875" style="53"/>
    <col min="12192" max="12192" width="6.44140625" style="53" bestFit="1" customWidth="1"/>
    <col min="12193" max="12193" width="16" style="53" customWidth="1"/>
    <col min="12194" max="12194" width="53.88671875" style="53" customWidth="1"/>
    <col min="12195" max="12195" width="7.88671875" style="53" customWidth="1"/>
    <col min="12196" max="12196" width="11.109375" style="53" customWidth="1"/>
    <col min="12197" max="12197" width="12.33203125" style="53" customWidth="1"/>
    <col min="12198" max="12198" width="8.5546875" style="53" customWidth="1"/>
    <col min="12199" max="12199" width="13.88671875" style="53" customWidth="1"/>
    <col min="12200" max="12200" width="12" style="53" customWidth="1"/>
    <col min="12201" max="12201" width="12.5546875" style="53" customWidth="1"/>
    <col min="12202" max="12202" width="8.5546875" style="53" customWidth="1"/>
    <col min="12203" max="12203" width="3.33203125" style="53" customWidth="1"/>
    <col min="12204" max="12204" width="8.5546875" style="53" customWidth="1"/>
    <col min="12205" max="12205" width="12.5546875" style="53" customWidth="1"/>
    <col min="12206" max="12206" width="11.33203125" style="53" customWidth="1"/>
    <col min="12207" max="12207" width="15" style="53" customWidth="1"/>
    <col min="12208" max="12447" width="8.88671875" style="53"/>
    <col min="12448" max="12448" width="6.44140625" style="53" bestFit="1" customWidth="1"/>
    <col min="12449" max="12449" width="16" style="53" customWidth="1"/>
    <col min="12450" max="12450" width="53.88671875" style="53" customWidth="1"/>
    <col min="12451" max="12451" width="7.88671875" style="53" customWidth="1"/>
    <col min="12452" max="12452" width="11.109375" style="53" customWidth="1"/>
    <col min="12453" max="12453" width="12.33203125" style="53" customWidth="1"/>
    <col min="12454" max="12454" width="8.5546875" style="53" customWidth="1"/>
    <col min="12455" max="12455" width="13.88671875" style="53" customWidth="1"/>
    <col min="12456" max="12456" width="12" style="53" customWidth="1"/>
    <col min="12457" max="12457" width="12.5546875" style="53" customWidth="1"/>
    <col min="12458" max="12458" width="8.5546875" style="53" customWidth="1"/>
    <col min="12459" max="12459" width="3.33203125" style="53" customWidth="1"/>
    <col min="12460" max="12460" width="8.5546875" style="53" customWidth="1"/>
    <col min="12461" max="12461" width="12.5546875" style="53" customWidth="1"/>
    <col min="12462" max="12462" width="11.33203125" style="53" customWidth="1"/>
    <col min="12463" max="12463" width="15" style="53" customWidth="1"/>
    <col min="12464" max="12703" width="8.88671875" style="53"/>
    <col min="12704" max="12704" width="6.44140625" style="53" bestFit="1" customWidth="1"/>
    <col min="12705" max="12705" width="16" style="53" customWidth="1"/>
    <col min="12706" max="12706" width="53.88671875" style="53" customWidth="1"/>
    <col min="12707" max="12707" width="7.88671875" style="53" customWidth="1"/>
    <col min="12708" max="12708" width="11.109375" style="53" customWidth="1"/>
    <col min="12709" max="12709" width="12.33203125" style="53" customWidth="1"/>
    <col min="12710" max="12710" width="8.5546875" style="53" customWidth="1"/>
    <col min="12711" max="12711" width="13.88671875" style="53" customWidth="1"/>
    <col min="12712" max="12712" width="12" style="53" customWidth="1"/>
    <col min="12713" max="12713" width="12.5546875" style="53" customWidth="1"/>
    <col min="12714" max="12714" width="8.5546875" style="53" customWidth="1"/>
    <col min="12715" max="12715" width="3.33203125" style="53" customWidth="1"/>
    <col min="12716" max="12716" width="8.5546875" style="53" customWidth="1"/>
    <col min="12717" max="12717" width="12.5546875" style="53" customWidth="1"/>
    <col min="12718" max="12718" width="11.33203125" style="53" customWidth="1"/>
    <col min="12719" max="12719" width="15" style="53" customWidth="1"/>
    <col min="12720" max="12959" width="8.88671875" style="53"/>
    <col min="12960" max="12960" width="6.44140625" style="53" bestFit="1" customWidth="1"/>
    <col min="12961" max="12961" width="16" style="53" customWidth="1"/>
    <col min="12962" max="12962" width="53.88671875" style="53" customWidth="1"/>
    <col min="12963" max="12963" width="7.88671875" style="53" customWidth="1"/>
    <col min="12964" max="12964" width="11.109375" style="53" customWidth="1"/>
    <col min="12965" max="12965" width="12.33203125" style="53" customWidth="1"/>
    <col min="12966" max="12966" width="8.5546875" style="53" customWidth="1"/>
    <col min="12967" max="12967" width="13.88671875" style="53" customWidth="1"/>
    <col min="12968" max="12968" width="12" style="53" customWidth="1"/>
    <col min="12969" max="12969" width="12.5546875" style="53" customWidth="1"/>
    <col min="12970" max="12970" width="8.5546875" style="53" customWidth="1"/>
    <col min="12971" max="12971" width="3.33203125" style="53" customWidth="1"/>
    <col min="12972" max="12972" width="8.5546875" style="53" customWidth="1"/>
    <col min="12973" max="12973" width="12.5546875" style="53" customWidth="1"/>
    <col min="12974" max="12974" width="11.33203125" style="53" customWidth="1"/>
    <col min="12975" max="12975" width="15" style="53" customWidth="1"/>
    <col min="12976" max="13215" width="8.88671875" style="53"/>
    <col min="13216" max="13216" width="6.44140625" style="53" bestFit="1" customWidth="1"/>
    <col min="13217" max="13217" width="16" style="53" customWidth="1"/>
    <col min="13218" max="13218" width="53.88671875" style="53" customWidth="1"/>
    <col min="13219" max="13219" width="7.88671875" style="53" customWidth="1"/>
    <col min="13220" max="13220" width="11.109375" style="53" customWidth="1"/>
    <col min="13221" max="13221" width="12.33203125" style="53" customWidth="1"/>
    <col min="13222" max="13222" width="8.5546875" style="53" customWidth="1"/>
    <col min="13223" max="13223" width="13.88671875" style="53" customWidth="1"/>
    <col min="13224" max="13224" width="12" style="53" customWidth="1"/>
    <col min="13225" max="13225" width="12.5546875" style="53" customWidth="1"/>
    <col min="13226" max="13226" width="8.5546875" style="53" customWidth="1"/>
    <col min="13227" max="13227" width="3.33203125" style="53" customWidth="1"/>
    <col min="13228" max="13228" width="8.5546875" style="53" customWidth="1"/>
    <col min="13229" max="13229" width="12.5546875" style="53" customWidth="1"/>
    <col min="13230" max="13230" width="11.33203125" style="53" customWidth="1"/>
    <col min="13231" max="13231" width="15" style="53" customWidth="1"/>
    <col min="13232" max="13471" width="8.88671875" style="53"/>
    <col min="13472" max="13472" width="6.44140625" style="53" bestFit="1" customWidth="1"/>
    <col min="13473" max="13473" width="16" style="53" customWidth="1"/>
    <col min="13474" max="13474" width="53.88671875" style="53" customWidth="1"/>
    <col min="13475" max="13475" width="7.88671875" style="53" customWidth="1"/>
    <col min="13476" max="13476" width="11.109375" style="53" customWidth="1"/>
    <col min="13477" max="13477" width="12.33203125" style="53" customWidth="1"/>
    <col min="13478" max="13478" width="8.5546875" style="53" customWidth="1"/>
    <col min="13479" max="13479" width="13.88671875" style="53" customWidth="1"/>
    <col min="13480" max="13480" width="12" style="53" customWidth="1"/>
    <col min="13481" max="13481" width="12.5546875" style="53" customWidth="1"/>
    <col min="13482" max="13482" width="8.5546875" style="53" customWidth="1"/>
    <col min="13483" max="13483" width="3.33203125" style="53" customWidth="1"/>
    <col min="13484" max="13484" width="8.5546875" style="53" customWidth="1"/>
    <col min="13485" max="13485" width="12.5546875" style="53" customWidth="1"/>
    <col min="13486" max="13486" width="11.33203125" style="53" customWidth="1"/>
    <col min="13487" max="13487" width="15" style="53" customWidth="1"/>
    <col min="13488" max="13727" width="8.88671875" style="53"/>
    <col min="13728" max="13728" width="6.44140625" style="53" bestFit="1" customWidth="1"/>
    <col min="13729" max="13729" width="16" style="53" customWidth="1"/>
    <col min="13730" max="13730" width="53.88671875" style="53" customWidth="1"/>
    <col min="13731" max="13731" width="7.88671875" style="53" customWidth="1"/>
    <col min="13732" max="13732" width="11.109375" style="53" customWidth="1"/>
    <col min="13733" max="13733" width="12.33203125" style="53" customWidth="1"/>
    <col min="13734" max="13734" width="8.5546875" style="53" customWidth="1"/>
    <col min="13735" max="13735" width="13.88671875" style="53" customWidth="1"/>
    <col min="13736" max="13736" width="12" style="53" customWidth="1"/>
    <col min="13737" max="13737" width="12.5546875" style="53" customWidth="1"/>
    <col min="13738" max="13738" width="8.5546875" style="53" customWidth="1"/>
    <col min="13739" max="13739" width="3.33203125" style="53" customWidth="1"/>
    <col min="13740" max="13740" width="8.5546875" style="53" customWidth="1"/>
    <col min="13741" max="13741" width="12.5546875" style="53" customWidth="1"/>
    <col min="13742" max="13742" width="11.33203125" style="53" customWidth="1"/>
    <col min="13743" max="13743" width="15" style="53" customWidth="1"/>
    <col min="13744" max="13983" width="8.88671875" style="53"/>
    <col min="13984" max="13984" width="6.44140625" style="53" bestFit="1" customWidth="1"/>
    <col min="13985" max="13985" width="16" style="53" customWidth="1"/>
    <col min="13986" max="13986" width="53.88671875" style="53" customWidth="1"/>
    <col min="13987" max="13987" width="7.88671875" style="53" customWidth="1"/>
    <col min="13988" max="13988" width="11.109375" style="53" customWidth="1"/>
    <col min="13989" max="13989" width="12.33203125" style="53" customWidth="1"/>
    <col min="13990" max="13990" width="8.5546875" style="53" customWidth="1"/>
    <col min="13991" max="13991" width="13.88671875" style="53" customWidth="1"/>
    <col min="13992" max="13992" width="12" style="53" customWidth="1"/>
    <col min="13993" max="13993" width="12.5546875" style="53" customWidth="1"/>
    <col min="13994" max="13994" width="8.5546875" style="53" customWidth="1"/>
    <col min="13995" max="13995" width="3.33203125" style="53" customWidth="1"/>
    <col min="13996" max="13996" width="8.5546875" style="53" customWidth="1"/>
    <col min="13997" max="13997" width="12.5546875" style="53" customWidth="1"/>
    <col min="13998" max="13998" width="11.33203125" style="53" customWidth="1"/>
    <col min="13999" max="13999" width="15" style="53" customWidth="1"/>
    <col min="14000" max="14239" width="8.88671875" style="53"/>
    <col min="14240" max="14240" width="6.44140625" style="53" bestFit="1" customWidth="1"/>
    <col min="14241" max="14241" width="16" style="53" customWidth="1"/>
    <col min="14242" max="14242" width="53.88671875" style="53" customWidth="1"/>
    <col min="14243" max="14243" width="7.88671875" style="53" customWidth="1"/>
    <col min="14244" max="14244" width="11.109375" style="53" customWidth="1"/>
    <col min="14245" max="14245" width="12.33203125" style="53" customWidth="1"/>
    <col min="14246" max="14246" width="8.5546875" style="53" customWidth="1"/>
    <col min="14247" max="14247" width="13.88671875" style="53" customWidth="1"/>
    <col min="14248" max="14248" width="12" style="53" customWidth="1"/>
    <col min="14249" max="14249" width="12.5546875" style="53" customWidth="1"/>
    <col min="14250" max="14250" width="8.5546875" style="53" customWidth="1"/>
    <col min="14251" max="14251" width="3.33203125" style="53" customWidth="1"/>
    <col min="14252" max="14252" width="8.5546875" style="53" customWidth="1"/>
    <col min="14253" max="14253" width="12.5546875" style="53" customWidth="1"/>
    <col min="14254" max="14254" width="11.33203125" style="53" customWidth="1"/>
    <col min="14255" max="14255" width="15" style="53" customWidth="1"/>
    <col min="14256" max="14495" width="8.88671875" style="53"/>
    <col min="14496" max="14496" width="6.44140625" style="53" bestFit="1" customWidth="1"/>
    <col min="14497" max="14497" width="16" style="53" customWidth="1"/>
    <col min="14498" max="14498" width="53.88671875" style="53" customWidth="1"/>
    <col min="14499" max="14499" width="7.88671875" style="53" customWidth="1"/>
    <col min="14500" max="14500" width="11.109375" style="53" customWidth="1"/>
    <col min="14501" max="14501" width="12.33203125" style="53" customWidth="1"/>
    <col min="14502" max="14502" width="8.5546875" style="53" customWidth="1"/>
    <col min="14503" max="14503" width="13.88671875" style="53" customWidth="1"/>
    <col min="14504" max="14504" width="12" style="53" customWidth="1"/>
    <col min="14505" max="14505" width="12.5546875" style="53" customWidth="1"/>
    <col min="14506" max="14506" width="8.5546875" style="53" customWidth="1"/>
    <col min="14507" max="14507" width="3.33203125" style="53" customWidth="1"/>
    <col min="14508" max="14508" width="8.5546875" style="53" customWidth="1"/>
    <col min="14509" max="14509" width="12.5546875" style="53" customWidth="1"/>
    <col min="14510" max="14510" width="11.33203125" style="53" customWidth="1"/>
    <col min="14511" max="14511" width="15" style="53" customWidth="1"/>
    <col min="14512" max="14751" width="8.88671875" style="53"/>
    <col min="14752" max="14752" width="6.44140625" style="53" bestFit="1" customWidth="1"/>
    <col min="14753" max="14753" width="16" style="53" customWidth="1"/>
    <col min="14754" max="14754" width="53.88671875" style="53" customWidth="1"/>
    <col min="14755" max="14755" width="7.88671875" style="53" customWidth="1"/>
    <col min="14756" max="14756" width="11.109375" style="53" customWidth="1"/>
    <col min="14757" max="14757" width="12.33203125" style="53" customWidth="1"/>
    <col min="14758" max="14758" width="8.5546875" style="53" customWidth="1"/>
    <col min="14759" max="14759" width="13.88671875" style="53" customWidth="1"/>
    <col min="14760" max="14760" width="12" style="53" customWidth="1"/>
    <col min="14761" max="14761" width="12.5546875" style="53" customWidth="1"/>
    <col min="14762" max="14762" width="8.5546875" style="53" customWidth="1"/>
    <col min="14763" max="14763" width="3.33203125" style="53" customWidth="1"/>
    <col min="14764" max="14764" width="8.5546875" style="53" customWidth="1"/>
    <col min="14765" max="14765" width="12.5546875" style="53" customWidth="1"/>
    <col min="14766" max="14766" width="11.33203125" style="53" customWidth="1"/>
    <col min="14767" max="14767" width="15" style="53" customWidth="1"/>
    <col min="14768" max="15007" width="8.88671875" style="53"/>
    <col min="15008" max="15008" width="6.44140625" style="53" bestFit="1" customWidth="1"/>
    <col min="15009" max="15009" width="16" style="53" customWidth="1"/>
    <col min="15010" max="15010" width="53.88671875" style="53" customWidth="1"/>
    <col min="15011" max="15011" width="7.88671875" style="53" customWidth="1"/>
    <col min="15012" max="15012" width="11.109375" style="53" customWidth="1"/>
    <col min="15013" max="15013" width="12.33203125" style="53" customWidth="1"/>
    <col min="15014" max="15014" width="8.5546875" style="53" customWidth="1"/>
    <col min="15015" max="15015" width="13.88671875" style="53" customWidth="1"/>
    <col min="15016" max="15016" width="12" style="53" customWidth="1"/>
    <col min="15017" max="15017" width="12.5546875" style="53" customWidth="1"/>
    <col min="15018" max="15018" width="8.5546875" style="53" customWidth="1"/>
    <col min="15019" max="15019" width="3.33203125" style="53" customWidth="1"/>
    <col min="15020" max="15020" width="8.5546875" style="53" customWidth="1"/>
    <col min="15021" max="15021" width="12.5546875" style="53" customWidth="1"/>
    <col min="15022" max="15022" width="11.33203125" style="53" customWidth="1"/>
    <col min="15023" max="15023" width="15" style="53" customWidth="1"/>
    <col min="15024" max="15263" width="8.88671875" style="53"/>
    <col min="15264" max="15264" width="6.44140625" style="53" bestFit="1" customWidth="1"/>
    <col min="15265" max="15265" width="16" style="53" customWidth="1"/>
    <col min="15266" max="15266" width="53.88671875" style="53" customWidth="1"/>
    <col min="15267" max="15267" width="7.88671875" style="53" customWidth="1"/>
    <col min="15268" max="15268" width="11.109375" style="53" customWidth="1"/>
    <col min="15269" max="15269" width="12.33203125" style="53" customWidth="1"/>
    <col min="15270" max="15270" width="8.5546875" style="53" customWidth="1"/>
    <col min="15271" max="15271" width="13.88671875" style="53" customWidth="1"/>
    <col min="15272" max="15272" width="12" style="53" customWidth="1"/>
    <col min="15273" max="15273" width="12.5546875" style="53" customWidth="1"/>
    <col min="15274" max="15274" width="8.5546875" style="53" customWidth="1"/>
    <col min="15275" max="15275" width="3.33203125" style="53" customWidth="1"/>
    <col min="15276" max="15276" width="8.5546875" style="53" customWidth="1"/>
    <col min="15277" max="15277" width="12.5546875" style="53" customWidth="1"/>
    <col min="15278" max="15278" width="11.33203125" style="53" customWidth="1"/>
    <col min="15279" max="15279" width="15" style="53" customWidth="1"/>
    <col min="15280" max="15519" width="8.88671875" style="53"/>
    <col min="15520" max="15520" width="6.44140625" style="53" bestFit="1" customWidth="1"/>
    <col min="15521" max="15521" width="16" style="53" customWidth="1"/>
    <col min="15522" max="15522" width="53.88671875" style="53" customWidth="1"/>
    <col min="15523" max="15523" width="7.88671875" style="53" customWidth="1"/>
    <col min="15524" max="15524" width="11.109375" style="53" customWidth="1"/>
    <col min="15525" max="15525" width="12.33203125" style="53" customWidth="1"/>
    <col min="15526" max="15526" width="8.5546875" style="53" customWidth="1"/>
    <col min="15527" max="15527" width="13.88671875" style="53" customWidth="1"/>
    <col min="15528" max="15528" width="12" style="53" customWidth="1"/>
    <col min="15529" max="15529" width="12.5546875" style="53" customWidth="1"/>
    <col min="15530" max="15530" width="8.5546875" style="53" customWidth="1"/>
    <col min="15531" max="15531" width="3.33203125" style="53" customWidth="1"/>
    <col min="15532" max="15532" width="8.5546875" style="53" customWidth="1"/>
    <col min="15533" max="15533" width="12.5546875" style="53" customWidth="1"/>
    <col min="15534" max="15534" width="11.33203125" style="53" customWidth="1"/>
    <col min="15535" max="15535" width="15" style="53" customWidth="1"/>
    <col min="15536" max="15775" width="8.88671875" style="53"/>
    <col min="15776" max="15776" width="6.44140625" style="53" bestFit="1" customWidth="1"/>
    <col min="15777" max="15777" width="16" style="53" customWidth="1"/>
    <col min="15778" max="15778" width="53.88671875" style="53" customWidth="1"/>
    <col min="15779" max="15779" width="7.88671875" style="53" customWidth="1"/>
    <col min="15780" max="15780" width="11.109375" style="53" customWidth="1"/>
    <col min="15781" max="15781" width="12.33203125" style="53" customWidth="1"/>
    <col min="15782" max="15782" width="8.5546875" style="53" customWidth="1"/>
    <col min="15783" max="15783" width="13.88671875" style="53" customWidth="1"/>
    <col min="15784" max="15784" width="12" style="53" customWidth="1"/>
    <col min="15785" max="15785" width="12.5546875" style="53" customWidth="1"/>
    <col min="15786" max="15786" width="8.5546875" style="53" customWidth="1"/>
    <col min="15787" max="15787" width="3.33203125" style="53" customWidth="1"/>
    <col min="15788" max="15788" width="8.5546875" style="53" customWidth="1"/>
    <col min="15789" max="15789" width="12.5546875" style="53" customWidth="1"/>
    <col min="15790" max="15790" width="11.33203125" style="53" customWidth="1"/>
    <col min="15791" max="15791" width="15" style="53" customWidth="1"/>
    <col min="15792" max="16031" width="8.88671875" style="53"/>
    <col min="16032" max="16032" width="6.44140625" style="53" bestFit="1" customWidth="1"/>
    <col min="16033" max="16033" width="16" style="53" customWidth="1"/>
    <col min="16034" max="16034" width="53.88671875" style="53" customWidth="1"/>
    <col min="16035" max="16035" width="7.88671875" style="53" customWidth="1"/>
    <col min="16036" max="16036" width="11.109375" style="53" customWidth="1"/>
    <col min="16037" max="16037" width="12.33203125" style="53" customWidth="1"/>
    <col min="16038" max="16038" width="8.5546875" style="53" customWidth="1"/>
    <col min="16039" max="16039" width="13.88671875" style="53" customWidth="1"/>
    <col min="16040" max="16040" width="12" style="53" customWidth="1"/>
    <col min="16041" max="16041" width="12.5546875" style="53" customWidth="1"/>
    <col min="16042" max="16042" width="8.5546875" style="53" customWidth="1"/>
    <col min="16043" max="16043" width="3.33203125" style="53" customWidth="1"/>
    <col min="16044" max="16044" width="8.5546875" style="53" customWidth="1"/>
    <col min="16045" max="16045" width="12.5546875" style="53" customWidth="1"/>
    <col min="16046" max="16046" width="11.33203125" style="53" customWidth="1"/>
    <col min="16047" max="16047" width="15" style="53" customWidth="1"/>
    <col min="16048" max="16375" width="8.88671875" style="53"/>
    <col min="16376" max="16384" width="8.88671875" style="53" customWidth="1"/>
  </cols>
  <sheetData>
    <row r="1" spans="1:7">
      <c r="A1" s="313" t="s">
        <v>524</v>
      </c>
      <c r="B1" s="314"/>
      <c r="C1" s="314"/>
      <c r="D1" s="314"/>
      <c r="E1" s="314"/>
      <c r="F1" s="314"/>
      <c r="G1" s="314"/>
    </row>
    <row r="2" spans="1:7" s="77" customFormat="1">
      <c r="A2" s="1"/>
      <c r="B2" s="1"/>
      <c r="C2" s="1"/>
      <c r="D2" s="1"/>
      <c r="E2" s="6"/>
      <c r="F2" s="1"/>
    </row>
    <row r="3" spans="1:7" s="77" customFormat="1">
      <c r="A3" s="1" t="s">
        <v>652</v>
      </c>
      <c r="B3" s="1"/>
      <c r="C3" s="1"/>
      <c r="D3" s="1"/>
      <c r="E3" s="6"/>
      <c r="F3" s="1"/>
    </row>
    <row r="4" spans="1:7" s="77" customFormat="1">
      <c r="A4" s="8"/>
      <c r="B4" s="6"/>
      <c r="C4" s="8"/>
      <c r="D4" s="15"/>
      <c r="E4" s="5"/>
      <c r="F4" s="15"/>
    </row>
    <row r="5" spans="1:7" s="101" customFormat="1" ht="41.4">
      <c r="A5" s="92" t="s">
        <v>0</v>
      </c>
      <c r="B5" s="107" t="s">
        <v>1</v>
      </c>
      <c r="C5" s="92" t="s">
        <v>2</v>
      </c>
      <c r="D5" s="92" t="s">
        <v>3</v>
      </c>
      <c r="E5" s="92" t="s">
        <v>4</v>
      </c>
      <c r="F5" s="12" t="s">
        <v>5</v>
      </c>
      <c r="G5" s="11" t="s">
        <v>99</v>
      </c>
    </row>
    <row r="6" spans="1:7">
      <c r="A6" s="81"/>
      <c r="B6" s="70"/>
      <c r="C6" s="54"/>
      <c r="D6" s="54"/>
      <c r="E6" s="54"/>
      <c r="F6" s="54"/>
      <c r="G6" s="55"/>
    </row>
    <row r="7" spans="1:7">
      <c r="A7" s="18" t="s">
        <v>450</v>
      </c>
      <c r="C7" s="114" t="s">
        <v>451</v>
      </c>
      <c r="D7" s="54"/>
      <c r="E7" s="54"/>
      <c r="F7" s="71"/>
      <c r="G7" s="55"/>
    </row>
    <row r="8" spans="1:7">
      <c r="A8" s="18"/>
      <c r="B8" s="69"/>
      <c r="C8" s="88"/>
      <c r="D8" s="54"/>
      <c r="E8" s="54"/>
      <c r="F8" s="71"/>
      <c r="G8" s="55"/>
    </row>
    <row r="9" spans="1:7" ht="55.2">
      <c r="A9" s="81">
        <v>1</v>
      </c>
      <c r="B9" s="52" t="s">
        <v>455</v>
      </c>
      <c r="C9" s="104" t="s">
        <v>456</v>
      </c>
      <c r="D9" s="54"/>
      <c r="E9" s="54"/>
      <c r="F9" s="71"/>
      <c r="G9" s="55"/>
    </row>
    <row r="10" spans="1:7">
      <c r="A10" s="83" t="s">
        <v>12</v>
      </c>
      <c r="B10" s="83" t="s">
        <v>457</v>
      </c>
      <c r="C10" s="103" t="s">
        <v>480</v>
      </c>
      <c r="D10" s="54" t="s">
        <v>22</v>
      </c>
      <c r="E10" s="54">
        <v>1</v>
      </c>
      <c r="F10" s="71">
        <v>525</v>
      </c>
      <c r="G10" s="115">
        <f>F10*E10</f>
        <v>525</v>
      </c>
    </row>
    <row r="11" spans="1:7">
      <c r="A11" s="81"/>
      <c r="B11" s="70"/>
      <c r="C11" s="54"/>
      <c r="D11" s="54"/>
      <c r="E11" s="54"/>
      <c r="F11" s="54"/>
      <c r="G11" s="55"/>
    </row>
    <row r="12" spans="1:7">
      <c r="A12" s="68" t="s">
        <v>214</v>
      </c>
      <c r="B12" s="68"/>
      <c r="C12" s="69" t="s">
        <v>25</v>
      </c>
      <c r="D12" s="68"/>
      <c r="E12" s="54"/>
      <c r="F12" s="55"/>
      <c r="G12" s="55"/>
    </row>
    <row r="13" spans="1:7">
      <c r="A13" s="81"/>
      <c r="B13" s="54"/>
      <c r="C13" s="103"/>
      <c r="D13" s="54"/>
      <c r="E13" s="54"/>
      <c r="F13" s="25"/>
      <c r="G13" s="55"/>
    </row>
    <row r="14" spans="1:7">
      <c r="A14" s="81">
        <v>1</v>
      </c>
      <c r="B14" s="54"/>
      <c r="C14" s="26" t="s">
        <v>8</v>
      </c>
      <c r="D14" s="84"/>
      <c r="E14" s="54"/>
      <c r="F14" s="55"/>
      <c r="G14" s="55"/>
    </row>
    <row r="15" spans="1:7">
      <c r="A15" s="100"/>
      <c r="B15" s="54"/>
      <c r="C15" s="72"/>
      <c r="D15" s="84"/>
      <c r="E15" s="54"/>
      <c r="F15" s="55"/>
      <c r="G15" s="55"/>
    </row>
    <row r="16" spans="1:7" ht="69">
      <c r="A16" s="81">
        <v>1.1000000000000001</v>
      </c>
      <c r="B16" s="52" t="s">
        <v>398</v>
      </c>
      <c r="C16" s="72" t="s">
        <v>219</v>
      </c>
      <c r="D16" s="85"/>
      <c r="E16" s="54"/>
      <c r="F16" s="74"/>
      <c r="G16" s="55"/>
    </row>
    <row r="17" spans="1:7">
      <c r="A17" s="81" t="s">
        <v>12</v>
      </c>
      <c r="B17" s="52" t="s">
        <v>100</v>
      </c>
      <c r="C17" s="72" t="s">
        <v>9</v>
      </c>
      <c r="D17" s="85" t="s">
        <v>13</v>
      </c>
      <c r="E17" s="54">
        <v>1</v>
      </c>
      <c r="F17" s="71">
        <v>2206</v>
      </c>
      <c r="G17" s="115">
        <f t="shared" ref="G17:G19" si="0">F17*E17</f>
        <v>2206</v>
      </c>
    </row>
    <row r="18" spans="1:7">
      <c r="A18" s="81" t="s">
        <v>14</v>
      </c>
      <c r="B18" s="52" t="s">
        <v>101</v>
      </c>
      <c r="C18" s="72" t="s">
        <v>10</v>
      </c>
      <c r="D18" s="85" t="s">
        <v>13</v>
      </c>
      <c r="E18" s="54">
        <v>1</v>
      </c>
      <c r="F18" s="71">
        <v>2573</v>
      </c>
      <c r="G18" s="115">
        <f t="shared" si="0"/>
        <v>2573</v>
      </c>
    </row>
    <row r="19" spans="1:7">
      <c r="A19" s="81" t="s">
        <v>15</v>
      </c>
      <c r="B19" s="52" t="s">
        <v>102</v>
      </c>
      <c r="C19" s="72" t="s">
        <v>11</v>
      </c>
      <c r="D19" s="85" t="s">
        <v>13</v>
      </c>
      <c r="E19" s="54">
        <v>1</v>
      </c>
      <c r="F19" s="71">
        <v>2813</v>
      </c>
      <c r="G19" s="115">
        <f t="shared" si="0"/>
        <v>2813</v>
      </c>
    </row>
    <row r="20" spans="1:7">
      <c r="A20" s="100"/>
      <c r="B20" s="54"/>
      <c r="C20" s="72"/>
      <c r="D20" s="84"/>
      <c r="E20" s="54"/>
      <c r="F20" s="55"/>
      <c r="G20" s="55"/>
    </row>
    <row r="21" spans="1:7" ht="85.2" customHeight="1">
      <c r="A21" s="81">
        <v>1.2</v>
      </c>
      <c r="B21" s="52" t="s">
        <v>399</v>
      </c>
      <c r="C21" s="72" t="s">
        <v>220</v>
      </c>
      <c r="D21" s="85"/>
      <c r="E21" s="54"/>
      <c r="F21" s="74"/>
      <c r="G21" s="55"/>
    </row>
    <row r="22" spans="1:7">
      <c r="A22" s="81" t="s">
        <v>12</v>
      </c>
      <c r="B22" s="52" t="s">
        <v>103</v>
      </c>
      <c r="C22" s="72" t="s">
        <v>104</v>
      </c>
      <c r="D22" s="85" t="s">
        <v>13</v>
      </c>
      <c r="E22" s="54">
        <v>1</v>
      </c>
      <c r="F22" s="71">
        <v>4091</v>
      </c>
      <c r="G22" s="115">
        <f t="shared" ref="G22:G23" si="1">F22*E22</f>
        <v>4091</v>
      </c>
    </row>
    <row r="23" spans="1:7">
      <c r="A23" s="81" t="s">
        <v>14</v>
      </c>
      <c r="B23" s="52" t="s">
        <v>105</v>
      </c>
      <c r="C23" s="72" t="s">
        <v>106</v>
      </c>
      <c r="D23" s="85" t="s">
        <v>13</v>
      </c>
      <c r="E23" s="54">
        <v>1</v>
      </c>
      <c r="F23" s="71">
        <v>4974</v>
      </c>
      <c r="G23" s="115">
        <f t="shared" si="1"/>
        <v>4974</v>
      </c>
    </row>
    <row r="24" spans="1:7">
      <c r="A24" s="100"/>
      <c r="B24" s="54"/>
      <c r="C24" s="72"/>
      <c r="D24" s="85"/>
      <c r="E24" s="54"/>
      <c r="F24" s="74"/>
      <c r="G24" s="55"/>
    </row>
    <row r="25" spans="1:7" ht="96.6">
      <c r="A25" s="81">
        <v>1.3</v>
      </c>
      <c r="B25" s="52" t="s">
        <v>400</v>
      </c>
      <c r="C25" s="21" t="s">
        <v>221</v>
      </c>
      <c r="D25" s="85"/>
      <c r="E25" s="54"/>
      <c r="F25" s="74"/>
      <c r="G25" s="55"/>
    </row>
    <row r="26" spans="1:7">
      <c r="A26" s="81" t="s">
        <v>12</v>
      </c>
      <c r="B26" s="52" t="s">
        <v>436</v>
      </c>
      <c r="C26" s="21" t="s">
        <v>435</v>
      </c>
      <c r="D26" s="85" t="s">
        <v>13</v>
      </c>
      <c r="E26" s="54">
        <v>1</v>
      </c>
      <c r="F26" s="71">
        <v>7512</v>
      </c>
      <c r="G26" s="115">
        <f>F26*E26</f>
        <v>7512</v>
      </c>
    </row>
    <row r="27" spans="1:7">
      <c r="A27" s="81" t="s">
        <v>14</v>
      </c>
      <c r="B27" s="52" t="s">
        <v>108</v>
      </c>
      <c r="C27" s="72" t="s">
        <v>107</v>
      </c>
      <c r="D27" s="85" t="s">
        <v>13</v>
      </c>
      <c r="E27" s="54">
        <v>1</v>
      </c>
      <c r="F27" s="71">
        <v>10165</v>
      </c>
      <c r="G27" s="115">
        <f t="shared" ref="G27:G28" si="2">F27*E27</f>
        <v>10165</v>
      </c>
    </row>
    <row r="28" spans="1:7">
      <c r="A28" s="81" t="s">
        <v>15</v>
      </c>
      <c r="B28" s="52" t="s">
        <v>109</v>
      </c>
      <c r="C28" s="72" t="s">
        <v>110</v>
      </c>
      <c r="D28" s="85" t="s">
        <v>13</v>
      </c>
      <c r="E28" s="54">
        <v>1</v>
      </c>
      <c r="F28" s="71">
        <v>12833</v>
      </c>
      <c r="G28" s="115">
        <f t="shared" si="2"/>
        <v>12833</v>
      </c>
    </row>
    <row r="29" spans="1:7">
      <c r="A29" s="100"/>
      <c r="B29" s="54"/>
      <c r="C29" s="72"/>
      <c r="D29" s="84"/>
      <c r="E29" s="54"/>
      <c r="F29" s="55"/>
      <c r="G29" s="55"/>
    </row>
    <row r="30" spans="1:7" ht="55.2">
      <c r="A30" s="81">
        <v>1.4</v>
      </c>
      <c r="B30" s="52" t="s">
        <v>401</v>
      </c>
      <c r="C30" s="72" t="s">
        <v>222</v>
      </c>
      <c r="D30" s="84"/>
      <c r="E30" s="54"/>
      <c r="F30" s="55"/>
      <c r="G30" s="55"/>
    </row>
    <row r="31" spans="1:7">
      <c r="A31" s="81" t="s">
        <v>12</v>
      </c>
      <c r="B31" s="52" t="s">
        <v>124</v>
      </c>
      <c r="C31" s="72" t="s">
        <v>16</v>
      </c>
      <c r="D31" s="85" t="s">
        <v>13</v>
      </c>
      <c r="E31" s="54">
        <v>1</v>
      </c>
      <c r="F31" s="71">
        <v>256</v>
      </c>
      <c r="G31" s="115">
        <f>F31*E31</f>
        <v>256</v>
      </c>
    </row>
    <row r="32" spans="1:7">
      <c r="A32" s="81" t="s">
        <v>15</v>
      </c>
      <c r="B32" s="52" t="s">
        <v>125</v>
      </c>
      <c r="C32" s="72" t="s">
        <v>17</v>
      </c>
      <c r="D32" s="85" t="s">
        <v>13</v>
      </c>
      <c r="E32" s="54">
        <v>1</v>
      </c>
      <c r="F32" s="71">
        <v>656</v>
      </c>
      <c r="G32" s="115">
        <f>F32*E32</f>
        <v>656</v>
      </c>
    </row>
    <row r="33" spans="1:7">
      <c r="A33" s="81" t="s">
        <v>86</v>
      </c>
      <c r="B33" s="52" t="s">
        <v>126</v>
      </c>
      <c r="C33" s="72" t="s">
        <v>127</v>
      </c>
      <c r="D33" s="85" t="s">
        <v>13</v>
      </c>
      <c r="E33" s="54">
        <v>1</v>
      </c>
      <c r="F33" s="71">
        <v>1007</v>
      </c>
      <c r="G33" s="115">
        <f>F33*E33</f>
        <v>1007</v>
      </c>
    </row>
    <row r="34" spans="1:7">
      <c r="A34" s="81" t="s">
        <v>87</v>
      </c>
      <c r="B34" s="52" t="s">
        <v>128</v>
      </c>
      <c r="C34" s="72" t="s">
        <v>18</v>
      </c>
      <c r="D34" s="85" t="s">
        <v>13</v>
      </c>
      <c r="E34" s="54">
        <v>1</v>
      </c>
      <c r="F34" s="71">
        <v>1228</v>
      </c>
      <c r="G34" s="115">
        <f>F34*E34</f>
        <v>1228</v>
      </c>
    </row>
    <row r="35" spans="1:7">
      <c r="A35" s="81"/>
      <c r="B35" s="52"/>
      <c r="C35" s="72"/>
      <c r="D35" s="85"/>
      <c r="E35" s="54"/>
      <c r="F35" s="71"/>
      <c r="G35" s="55"/>
    </row>
    <row r="36" spans="1:7" ht="41.4">
      <c r="A36" s="81">
        <v>2</v>
      </c>
      <c r="B36" s="52" t="s">
        <v>402</v>
      </c>
      <c r="C36" s="75" t="s">
        <v>329</v>
      </c>
      <c r="D36" s="54" t="s">
        <v>187</v>
      </c>
      <c r="E36" s="54">
        <v>1</v>
      </c>
      <c r="F36" s="74">
        <v>435</v>
      </c>
      <c r="G36" s="115">
        <f>F36*E36</f>
        <v>435</v>
      </c>
    </row>
    <row r="37" spans="1:7">
      <c r="A37" s="83"/>
      <c r="B37" s="52"/>
      <c r="C37" s="75"/>
      <c r="D37" s="54"/>
      <c r="E37" s="54"/>
      <c r="F37" s="74"/>
      <c r="G37" s="55"/>
    </row>
    <row r="38" spans="1:7" ht="41.4">
      <c r="A38" s="81">
        <v>3</v>
      </c>
      <c r="B38" s="52" t="s">
        <v>403</v>
      </c>
      <c r="C38" s="75" t="s">
        <v>223</v>
      </c>
      <c r="D38" s="54" t="s">
        <v>187</v>
      </c>
      <c r="E38" s="54">
        <v>1</v>
      </c>
      <c r="F38" s="74">
        <v>970</v>
      </c>
      <c r="G38" s="115">
        <f>F38*E38</f>
        <v>970</v>
      </c>
    </row>
    <row r="39" spans="1:7">
      <c r="A39" s="83"/>
      <c r="B39" s="52"/>
      <c r="C39" s="75"/>
      <c r="D39" s="54"/>
      <c r="E39" s="54"/>
      <c r="F39" s="74"/>
      <c r="G39" s="55"/>
    </row>
    <row r="40" spans="1:7" ht="41.4">
      <c r="A40" s="81">
        <v>4</v>
      </c>
      <c r="B40" s="52" t="s">
        <v>404</v>
      </c>
      <c r="C40" s="21" t="s">
        <v>153</v>
      </c>
      <c r="D40" s="85" t="s">
        <v>13</v>
      </c>
      <c r="E40" s="54">
        <v>1</v>
      </c>
      <c r="F40" s="71">
        <v>1169</v>
      </c>
      <c r="G40" s="115">
        <f>F40*E40</f>
        <v>1169</v>
      </c>
    </row>
    <row r="41" spans="1:7">
      <c r="A41" s="81"/>
      <c r="B41" s="81"/>
      <c r="C41" s="72"/>
      <c r="D41" s="85"/>
      <c r="E41" s="54"/>
      <c r="F41" s="74"/>
      <c r="G41" s="115"/>
    </row>
    <row r="42" spans="1:7" ht="27.6">
      <c r="A42" s="81">
        <v>5</v>
      </c>
      <c r="B42" s="52" t="s">
        <v>406</v>
      </c>
      <c r="C42" s="72" t="s">
        <v>405</v>
      </c>
      <c r="D42" s="85" t="s">
        <v>13</v>
      </c>
      <c r="E42" s="54">
        <v>1</v>
      </c>
      <c r="F42" s="71">
        <v>13</v>
      </c>
      <c r="G42" s="115">
        <f>F42*E42</f>
        <v>13</v>
      </c>
    </row>
    <row r="43" spans="1:7">
      <c r="A43" s="81"/>
      <c r="B43" s="52"/>
      <c r="C43" s="72"/>
      <c r="D43" s="84"/>
      <c r="E43" s="54"/>
      <c r="F43" s="55"/>
      <c r="G43" s="55"/>
    </row>
    <row r="44" spans="1:7" ht="110.4">
      <c r="A44" s="81">
        <v>6</v>
      </c>
      <c r="B44" s="52" t="s">
        <v>407</v>
      </c>
      <c r="C44" s="21" t="s">
        <v>252</v>
      </c>
      <c r="D44" s="84"/>
      <c r="E44" s="54"/>
      <c r="F44" s="55"/>
      <c r="G44" s="55"/>
    </row>
    <row r="45" spans="1:7">
      <c r="A45" s="81" t="s">
        <v>12</v>
      </c>
      <c r="B45" s="52" t="s">
        <v>253</v>
      </c>
      <c r="C45" s="72" t="s">
        <v>254</v>
      </c>
      <c r="D45" s="85" t="s">
        <v>13</v>
      </c>
      <c r="E45" s="54">
        <v>1</v>
      </c>
      <c r="F45" s="71">
        <v>4389</v>
      </c>
      <c r="G45" s="115">
        <f>F45*E45</f>
        <v>4389</v>
      </c>
    </row>
    <row r="46" spans="1:7">
      <c r="A46" s="81"/>
      <c r="B46" s="52"/>
      <c r="C46" s="72"/>
      <c r="D46" s="84"/>
      <c r="E46" s="54"/>
      <c r="F46" s="55"/>
      <c r="G46" s="55"/>
    </row>
    <row r="47" spans="1:7">
      <c r="A47" s="30" t="s">
        <v>90</v>
      </c>
      <c r="B47" s="30"/>
      <c r="C47" s="31" t="s">
        <v>20</v>
      </c>
      <c r="D47" s="30"/>
      <c r="E47" s="54"/>
      <c r="F47" s="55"/>
      <c r="G47" s="55"/>
    </row>
    <row r="48" spans="1:7">
      <c r="A48" s="72"/>
      <c r="B48" s="84"/>
      <c r="C48" s="32"/>
      <c r="D48" s="84"/>
      <c r="E48" s="54"/>
      <c r="F48" s="55"/>
      <c r="G48" s="55"/>
    </row>
    <row r="49" spans="1:7">
      <c r="A49" s="81">
        <v>1</v>
      </c>
      <c r="B49" s="52"/>
      <c r="C49" s="35" t="s">
        <v>274</v>
      </c>
      <c r="D49" s="54"/>
      <c r="E49" s="54"/>
      <c r="F49" s="71"/>
      <c r="G49" s="80"/>
    </row>
    <row r="50" spans="1:7">
      <c r="A50" s="81"/>
      <c r="B50" s="52"/>
      <c r="C50" s="34"/>
      <c r="D50" s="54"/>
      <c r="E50" s="54"/>
      <c r="F50" s="71"/>
      <c r="G50" s="80"/>
    </row>
    <row r="51" spans="1:7" ht="55.2">
      <c r="A51" s="81">
        <v>1.1000000000000001</v>
      </c>
      <c r="B51" s="52" t="s">
        <v>408</v>
      </c>
      <c r="C51" s="34" t="s">
        <v>275</v>
      </c>
      <c r="D51" s="54"/>
      <c r="E51" s="54"/>
      <c r="F51" s="71"/>
      <c r="G51" s="80"/>
    </row>
    <row r="52" spans="1:7">
      <c r="A52" s="81" t="s">
        <v>12</v>
      </c>
      <c r="B52" s="52" t="s">
        <v>295</v>
      </c>
      <c r="C52" s="34" t="s">
        <v>276</v>
      </c>
      <c r="D52" s="54" t="s">
        <v>95</v>
      </c>
      <c r="E52" s="54">
        <v>1</v>
      </c>
      <c r="F52" s="71">
        <v>387</v>
      </c>
      <c r="G52" s="115">
        <f>F52*E52</f>
        <v>387</v>
      </c>
    </row>
    <row r="53" spans="1:7">
      <c r="A53" s="81" t="s">
        <v>14</v>
      </c>
      <c r="B53" s="52" t="s">
        <v>288</v>
      </c>
      <c r="C53" s="34" t="s">
        <v>287</v>
      </c>
      <c r="D53" s="54" t="s">
        <v>95</v>
      </c>
      <c r="E53" s="54">
        <v>1</v>
      </c>
      <c r="F53" s="71">
        <v>405</v>
      </c>
      <c r="G53" s="115">
        <f>F53*E53</f>
        <v>405</v>
      </c>
    </row>
    <row r="54" spans="1:7">
      <c r="A54" s="81" t="s">
        <v>15</v>
      </c>
      <c r="B54" s="52" t="s">
        <v>290</v>
      </c>
      <c r="C54" s="34" t="s">
        <v>289</v>
      </c>
      <c r="D54" s="54" t="s">
        <v>22</v>
      </c>
      <c r="E54" s="54">
        <v>1</v>
      </c>
      <c r="F54" s="71">
        <v>422</v>
      </c>
      <c r="G54" s="115">
        <f>F54*E54</f>
        <v>422</v>
      </c>
    </row>
    <row r="55" spans="1:7">
      <c r="A55" s="81" t="s">
        <v>83</v>
      </c>
      <c r="B55" s="52" t="s">
        <v>292</v>
      </c>
      <c r="C55" s="34" t="s">
        <v>291</v>
      </c>
      <c r="D55" s="54" t="s">
        <v>22</v>
      </c>
      <c r="E55" s="54">
        <v>1</v>
      </c>
      <c r="F55" s="71">
        <v>474</v>
      </c>
      <c r="G55" s="115">
        <f>F55*E55</f>
        <v>474</v>
      </c>
    </row>
    <row r="56" spans="1:7">
      <c r="A56" s="55"/>
      <c r="B56" s="52"/>
      <c r="C56" s="34"/>
      <c r="D56" s="54"/>
      <c r="E56" s="54"/>
      <c r="F56" s="71"/>
      <c r="G56" s="80"/>
    </row>
    <row r="57" spans="1:7" ht="55.2">
      <c r="A57" s="81">
        <v>1.2</v>
      </c>
      <c r="B57" s="52" t="s">
        <v>428</v>
      </c>
      <c r="C57" s="82" t="s">
        <v>427</v>
      </c>
      <c r="D57" s="54"/>
      <c r="E57" s="54"/>
      <c r="F57" s="71"/>
      <c r="G57" s="80"/>
    </row>
    <row r="58" spans="1:7">
      <c r="A58" s="81" t="s">
        <v>12</v>
      </c>
      <c r="B58" s="52" t="s">
        <v>380</v>
      </c>
      <c r="C58" s="34" t="s">
        <v>276</v>
      </c>
      <c r="D58" s="54" t="s">
        <v>95</v>
      </c>
      <c r="E58" s="54">
        <v>1</v>
      </c>
      <c r="F58" s="71">
        <v>37</v>
      </c>
      <c r="G58" s="115">
        <f>F58*E58</f>
        <v>37</v>
      </c>
    </row>
    <row r="59" spans="1:7">
      <c r="A59" s="81" t="s">
        <v>14</v>
      </c>
      <c r="B59" s="52" t="s">
        <v>381</v>
      </c>
      <c r="C59" s="34" t="s">
        <v>287</v>
      </c>
      <c r="D59" s="54" t="s">
        <v>95</v>
      </c>
      <c r="E59" s="54">
        <v>1</v>
      </c>
      <c r="F59" s="71">
        <v>57</v>
      </c>
      <c r="G59" s="115">
        <f>F59*E59</f>
        <v>57</v>
      </c>
    </row>
    <row r="60" spans="1:7">
      <c r="A60" s="81" t="s">
        <v>15</v>
      </c>
      <c r="B60" s="52" t="s">
        <v>382</v>
      </c>
      <c r="C60" s="34" t="s">
        <v>289</v>
      </c>
      <c r="D60" s="54" t="s">
        <v>22</v>
      </c>
      <c r="E60" s="54">
        <v>1</v>
      </c>
      <c r="F60" s="71">
        <v>77</v>
      </c>
      <c r="G60" s="115">
        <f>F60*E60</f>
        <v>77</v>
      </c>
    </row>
    <row r="61" spans="1:7">
      <c r="A61" s="81" t="s">
        <v>83</v>
      </c>
      <c r="B61" s="52" t="s">
        <v>383</v>
      </c>
      <c r="C61" s="34" t="s">
        <v>291</v>
      </c>
      <c r="D61" s="54" t="s">
        <v>22</v>
      </c>
      <c r="E61" s="54">
        <v>1</v>
      </c>
      <c r="F61" s="71">
        <v>134</v>
      </c>
      <c r="G61" s="115">
        <f>F61*E61</f>
        <v>134</v>
      </c>
    </row>
    <row r="62" spans="1:7">
      <c r="A62" s="55"/>
      <c r="B62" s="52"/>
      <c r="C62" s="34"/>
      <c r="D62" s="54"/>
      <c r="E62" s="54"/>
      <c r="F62" s="71"/>
      <c r="G62" s="80"/>
    </row>
    <row r="63" spans="1:7" ht="55.2">
      <c r="A63" s="81">
        <v>1.3</v>
      </c>
      <c r="B63" s="52" t="s">
        <v>409</v>
      </c>
      <c r="C63" s="82" t="s">
        <v>293</v>
      </c>
      <c r="D63" s="54"/>
      <c r="E63" s="54"/>
      <c r="F63" s="71"/>
      <c r="G63" s="80"/>
    </row>
    <row r="64" spans="1:7">
      <c r="A64" s="81" t="s">
        <v>12</v>
      </c>
      <c r="B64" s="52" t="s">
        <v>296</v>
      </c>
      <c r="C64" s="34" t="s">
        <v>294</v>
      </c>
      <c r="D64" s="54" t="s">
        <v>22</v>
      </c>
      <c r="E64" s="54">
        <v>1</v>
      </c>
      <c r="F64" s="71">
        <v>55</v>
      </c>
      <c r="G64" s="115">
        <f>F64*E64</f>
        <v>55</v>
      </c>
    </row>
    <row r="65" spans="1:7" ht="41.4">
      <c r="A65" s="81" t="s">
        <v>14</v>
      </c>
      <c r="B65" s="52" t="s">
        <v>297</v>
      </c>
      <c r="C65" s="82" t="s">
        <v>300</v>
      </c>
      <c r="D65" s="54" t="s">
        <v>22</v>
      </c>
      <c r="E65" s="54">
        <v>1</v>
      </c>
      <c r="F65" s="71">
        <v>130</v>
      </c>
      <c r="G65" s="115">
        <f>F65*E65</f>
        <v>130</v>
      </c>
    </row>
    <row r="66" spans="1:7" ht="27.6">
      <c r="A66" s="81" t="s">
        <v>15</v>
      </c>
      <c r="B66" s="52" t="s">
        <v>298</v>
      </c>
      <c r="C66" s="82" t="s">
        <v>301</v>
      </c>
      <c r="D66" s="54" t="s">
        <v>22</v>
      </c>
      <c r="E66" s="54">
        <v>1</v>
      </c>
      <c r="F66" s="71">
        <v>153</v>
      </c>
      <c r="G66" s="115">
        <f>F66*E66</f>
        <v>153</v>
      </c>
    </row>
    <row r="67" spans="1:7" ht="27.6">
      <c r="A67" s="81" t="s">
        <v>83</v>
      </c>
      <c r="B67" s="52" t="s">
        <v>299</v>
      </c>
      <c r="C67" s="82" t="s">
        <v>302</v>
      </c>
      <c r="D67" s="54" t="s">
        <v>22</v>
      </c>
      <c r="E67" s="54">
        <v>1</v>
      </c>
      <c r="F67" s="71">
        <v>226</v>
      </c>
      <c r="G67" s="115">
        <f>F67*E67</f>
        <v>226</v>
      </c>
    </row>
    <row r="68" spans="1:7">
      <c r="A68" s="81"/>
      <c r="B68" s="52"/>
      <c r="C68" s="34"/>
      <c r="D68" s="54"/>
      <c r="E68" s="54"/>
      <c r="F68" s="71"/>
      <c r="G68" s="80"/>
    </row>
    <row r="69" spans="1:7" ht="41.4">
      <c r="A69" s="81">
        <v>1.4</v>
      </c>
      <c r="B69" s="52" t="s">
        <v>410</v>
      </c>
      <c r="C69" s="34" t="s">
        <v>280</v>
      </c>
      <c r="D69" s="54"/>
      <c r="E69" s="54"/>
      <c r="F69" s="71"/>
      <c r="G69" s="80"/>
    </row>
    <row r="70" spans="1:7">
      <c r="A70" s="81" t="s">
        <v>12</v>
      </c>
      <c r="B70" s="52" t="s">
        <v>303</v>
      </c>
      <c r="C70" s="34" t="s">
        <v>276</v>
      </c>
      <c r="D70" s="54" t="s">
        <v>22</v>
      </c>
      <c r="E70" s="54">
        <v>1</v>
      </c>
      <c r="F70" s="71">
        <v>45</v>
      </c>
      <c r="G70" s="115">
        <f>F70*E70</f>
        <v>45</v>
      </c>
    </row>
    <row r="71" spans="1:7" ht="41.4">
      <c r="A71" s="81" t="s">
        <v>14</v>
      </c>
      <c r="B71" s="52" t="s">
        <v>386</v>
      </c>
      <c r="C71" s="82" t="s">
        <v>377</v>
      </c>
      <c r="D71" s="54" t="s">
        <v>22</v>
      </c>
      <c r="E71" s="54">
        <v>1</v>
      </c>
      <c r="F71" s="71">
        <v>92</v>
      </c>
      <c r="G71" s="115">
        <f>F71*E71</f>
        <v>92</v>
      </c>
    </row>
    <row r="72" spans="1:7" ht="27.6">
      <c r="A72" s="81" t="s">
        <v>15</v>
      </c>
      <c r="B72" s="52" t="s">
        <v>304</v>
      </c>
      <c r="C72" s="34" t="s">
        <v>281</v>
      </c>
      <c r="D72" s="54" t="s">
        <v>22</v>
      </c>
      <c r="E72" s="54">
        <v>1</v>
      </c>
      <c r="F72" s="71">
        <v>115</v>
      </c>
      <c r="G72" s="115">
        <f>F72*E72</f>
        <v>115</v>
      </c>
    </row>
    <row r="73" spans="1:7" ht="27.6">
      <c r="A73" s="81" t="s">
        <v>83</v>
      </c>
      <c r="B73" s="52" t="s">
        <v>305</v>
      </c>
      <c r="C73" s="34" t="s">
        <v>285</v>
      </c>
      <c r="D73" s="54" t="s">
        <v>22</v>
      </c>
      <c r="E73" s="54">
        <v>1</v>
      </c>
      <c r="F73" s="71">
        <v>185</v>
      </c>
      <c r="G73" s="115">
        <f>F73*E73</f>
        <v>185</v>
      </c>
    </row>
    <row r="74" spans="1:7">
      <c r="A74" s="81"/>
      <c r="B74" s="52"/>
      <c r="C74" s="117"/>
      <c r="D74" s="54"/>
      <c r="E74" s="54"/>
      <c r="F74" s="71"/>
      <c r="G74" s="80"/>
    </row>
    <row r="75" spans="1:7">
      <c r="A75" s="86">
        <v>2</v>
      </c>
      <c r="B75" s="58"/>
      <c r="C75" s="31" t="s">
        <v>26</v>
      </c>
      <c r="D75" s="30"/>
      <c r="E75" s="54"/>
      <c r="F75" s="55"/>
      <c r="G75" s="55"/>
    </row>
    <row r="76" spans="1:7">
      <c r="A76" s="81"/>
      <c r="B76" s="54"/>
      <c r="C76" s="32"/>
      <c r="D76" s="84"/>
      <c r="E76" s="54"/>
      <c r="F76" s="55"/>
      <c r="G76" s="55"/>
    </row>
    <row r="77" spans="1:7" ht="55.2">
      <c r="A77" s="81">
        <v>2.1</v>
      </c>
      <c r="B77" s="52" t="s">
        <v>411</v>
      </c>
      <c r="C77" s="72" t="s">
        <v>429</v>
      </c>
      <c r="D77" s="85"/>
      <c r="E77" s="54"/>
      <c r="F77" s="74"/>
      <c r="G77" s="55"/>
    </row>
    <row r="78" spans="1:7">
      <c r="A78" s="81" t="s">
        <v>12</v>
      </c>
      <c r="B78" s="52" t="s">
        <v>322</v>
      </c>
      <c r="C78" s="72" t="s">
        <v>487</v>
      </c>
      <c r="D78" s="85" t="s">
        <v>13</v>
      </c>
      <c r="E78" s="54">
        <v>1</v>
      </c>
      <c r="F78" s="71">
        <v>1195</v>
      </c>
      <c r="G78" s="115">
        <f t="shared" ref="G78:G90" si="3">F78*E78</f>
        <v>1195</v>
      </c>
    </row>
    <row r="79" spans="1:7">
      <c r="A79" s="81" t="s">
        <v>14</v>
      </c>
      <c r="B79" s="52" t="s">
        <v>134</v>
      </c>
      <c r="C79" s="72" t="s">
        <v>29</v>
      </c>
      <c r="D79" s="85" t="s">
        <v>13</v>
      </c>
      <c r="E79" s="54">
        <v>1</v>
      </c>
      <c r="F79" s="71">
        <v>1027</v>
      </c>
      <c r="G79" s="115">
        <f t="shared" si="3"/>
        <v>1027</v>
      </c>
    </row>
    <row r="80" spans="1:7">
      <c r="A80" s="81" t="s">
        <v>15</v>
      </c>
      <c r="B80" s="52" t="s">
        <v>133</v>
      </c>
      <c r="C80" s="72" t="s">
        <v>28</v>
      </c>
      <c r="D80" s="85" t="s">
        <v>13</v>
      </c>
      <c r="E80" s="54">
        <v>1</v>
      </c>
      <c r="F80" s="71">
        <v>875</v>
      </c>
      <c r="G80" s="115">
        <f t="shared" si="3"/>
        <v>875</v>
      </c>
    </row>
    <row r="81" spans="1:7">
      <c r="A81" s="81" t="s">
        <v>83</v>
      </c>
      <c r="B81" s="52" t="s">
        <v>132</v>
      </c>
      <c r="C81" s="72" t="s">
        <v>27</v>
      </c>
      <c r="D81" s="85" t="s">
        <v>13</v>
      </c>
      <c r="E81" s="54">
        <v>1</v>
      </c>
      <c r="F81" s="71">
        <v>697</v>
      </c>
      <c r="G81" s="115">
        <f t="shared" si="3"/>
        <v>697</v>
      </c>
    </row>
    <row r="82" spans="1:7">
      <c r="A82" s="81" t="s">
        <v>86</v>
      </c>
      <c r="B82" s="52" t="s">
        <v>324</v>
      </c>
      <c r="C82" s="72" t="s">
        <v>323</v>
      </c>
      <c r="D82" s="85" t="s">
        <v>13</v>
      </c>
      <c r="E82" s="54">
        <v>1</v>
      </c>
      <c r="F82" s="71">
        <v>613</v>
      </c>
      <c r="G82" s="115">
        <f t="shared" si="3"/>
        <v>613</v>
      </c>
    </row>
    <row r="83" spans="1:7">
      <c r="A83" s="81" t="s">
        <v>87</v>
      </c>
      <c r="B83" s="52" t="s">
        <v>393</v>
      </c>
      <c r="C83" s="72" t="s">
        <v>477</v>
      </c>
      <c r="D83" s="85" t="s">
        <v>13</v>
      </c>
      <c r="E83" s="54">
        <v>1</v>
      </c>
      <c r="F83" s="71">
        <v>588</v>
      </c>
      <c r="G83" s="115">
        <f t="shared" si="3"/>
        <v>588</v>
      </c>
    </row>
    <row r="84" spans="1:7">
      <c r="A84" s="81" t="s">
        <v>113</v>
      </c>
      <c r="B84" s="52" t="s">
        <v>392</v>
      </c>
      <c r="C84" s="72" t="s">
        <v>488</v>
      </c>
      <c r="D84" s="85" t="s">
        <v>13</v>
      </c>
      <c r="E84" s="54">
        <v>1</v>
      </c>
      <c r="F84" s="71">
        <v>468</v>
      </c>
      <c r="G84" s="115">
        <f t="shared" si="3"/>
        <v>468</v>
      </c>
    </row>
    <row r="85" spans="1:7">
      <c r="A85" s="81" t="s">
        <v>115</v>
      </c>
      <c r="B85" s="52" t="s">
        <v>387</v>
      </c>
      <c r="C85" s="32" t="s">
        <v>388</v>
      </c>
      <c r="D85" s="85" t="s">
        <v>13</v>
      </c>
      <c r="E85" s="54">
        <v>1</v>
      </c>
      <c r="F85" s="71">
        <v>413</v>
      </c>
      <c r="G85" s="115">
        <f t="shared" si="3"/>
        <v>413</v>
      </c>
    </row>
    <row r="86" spans="1:7">
      <c r="A86" s="81" t="s">
        <v>116</v>
      </c>
      <c r="B86" s="52" t="s">
        <v>131</v>
      </c>
      <c r="C86" s="32" t="s">
        <v>489</v>
      </c>
      <c r="D86" s="85" t="s">
        <v>13</v>
      </c>
      <c r="E86" s="54">
        <v>1</v>
      </c>
      <c r="F86" s="71">
        <v>369</v>
      </c>
      <c r="G86" s="115">
        <f t="shared" si="3"/>
        <v>369</v>
      </c>
    </row>
    <row r="87" spans="1:7">
      <c r="A87" s="81" t="s">
        <v>117</v>
      </c>
      <c r="B87" s="52" t="s">
        <v>130</v>
      </c>
      <c r="C87" s="32" t="s">
        <v>490</v>
      </c>
      <c r="D87" s="85" t="s">
        <v>13</v>
      </c>
      <c r="E87" s="54">
        <v>1</v>
      </c>
      <c r="F87" s="71">
        <v>313</v>
      </c>
      <c r="G87" s="115">
        <f t="shared" si="3"/>
        <v>313</v>
      </c>
    </row>
    <row r="88" spans="1:7">
      <c r="A88" s="81" t="s">
        <v>118</v>
      </c>
      <c r="B88" s="52" t="s">
        <v>136</v>
      </c>
      <c r="C88" s="72" t="s">
        <v>31</v>
      </c>
      <c r="D88" s="85" t="s">
        <v>13</v>
      </c>
      <c r="E88" s="54">
        <v>1</v>
      </c>
      <c r="F88" s="71">
        <v>309</v>
      </c>
      <c r="G88" s="115">
        <f t="shared" si="3"/>
        <v>309</v>
      </c>
    </row>
    <row r="89" spans="1:7">
      <c r="A89" s="81" t="s">
        <v>122</v>
      </c>
      <c r="B89" s="52" t="s">
        <v>135</v>
      </c>
      <c r="C89" s="72" t="s">
        <v>30</v>
      </c>
      <c r="D89" s="85" t="s">
        <v>13</v>
      </c>
      <c r="E89" s="54">
        <v>1</v>
      </c>
      <c r="F89" s="71">
        <v>269</v>
      </c>
      <c r="G89" s="115">
        <f t="shared" si="3"/>
        <v>269</v>
      </c>
    </row>
    <row r="90" spans="1:7">
      <c r="A90" s="81" t="s">
        <v>119</v>
      </c>
      <c r="B90" s="52" t="s">
        <v>137</v>
      </c>
      <c r="C90" s="72" t="s">
        <v>138</v>
      </c>
      <c r="D90" s="85" t="s">
        <v>13</v>
      </c>
      <c r="E90" s="54">
        <v>1</v>
      </c>
      <c r="F90" s="74">
        <v>257</v>
      </c>
      <c r="G90" s="115">
        <f t="shared" si="3"/>
        <v>257</v>
      </c>
    </row>
    <row r="91" spans="1:7">
      <c r="A91" s="81"/>
      <c r="B91" s="52"/>
      <c r="C91" s="72"/>
      <c r="D91" s="85"/>
      <c r="E91" s="54"/>
      <c r="F91" s="74"/>
      <c r="G91" s="115"/>
    </row>
    <row r="92" spans="1:7" s="77" customFormat="1">
      <c r="A92" s="86" t="s">
        <v>112</v>
      </c>
      <c r="B92" s="30"/>
      <c r="C92" s="31" t="s">
        <v>32</v>
      </c>
      <c r="D92" s="30"/>
      <c r="E92" s="58"/>
      <c r="F92" s="57"/>
      <c r="G92" s="57"/>
    </row>
    <row r="93" spans="1:7">
      <c r="A93" s="100"/>
      <c r="B93" s="54"/>
      <c r="C93" s="55"/>
      <c r="D93" s="54"/>
      <c r="E93" s="54"/>
      <c r="F93" s="55"/>
      <c r="G93" s="55"/>
    </row>
    <row r="94" spans="1:7" ht="82.8">
      <c r="A94" s="81">
        <v>1</v>
      </c>
      <c r="B94" s="52" t="s">
        <v>145</v>
      </c>
      <c r="C94" s="72" t="s">
        <v>412</v>
      </c>
      <c r="D94" s="85"/>
      <c r="E94" s="54"/>
      <c r="F94" s="74"/>
      <c r="G94" s="55"/>
    </row>
    <row r="95" spans="1:7">
      <c r="A95" s="81" t="s">
        <v>12</v>
      </c>
      <c r="B95" s="52" t="s">
        <v>146</v>
      </c>
      <c r="C95" s="72" t="s">
        <v>34</v>
      </c>
      <c r="D95" s="85" t="s">
        <v>98</v>
      </c>
      <c r="E95" s="54">
        <v>1</v>
      </c>
      <c r="F95" s="71">
        <v>1015</v>
      </c>
      <c r="G95" s="115">
        <f>F95*E95</f>
        <v>1015</v>
      </c>
    </row>
    <row r="96" spans="1:7">
      <c r="A96" s="81" t="s">
        <v>14</v>
      </c>
      <c r="B96" s="52" t="s">
        <v>147</v>
      </c>
      <c r="C96" s="72" t="s">
        <v>35</v>
      </c>
      <c r="D96" s="85" t="s">
        <v>98</v>
      </c>
      <c r="E96" s="54">
        <v>1</v>
      </c>
      <c r="F96" s="71">
        <v>1182</v>
      </c>
      <c r="G96" s="115">
        <f>F96*E96</f>
        <v>1182</v>
      </c>
    </row>
    <row r="97" spans="1:7" ht="41.4">
      <c r="A97" s="81" t="s">
        <v>15</v>
      </c>
      <c r="B97" s="52" t="s">
        <v>148</v>
      </c>
      <c r="C97" s="72" t="s">
        <v>36</v>
      </c>
      <c r="D97" s="85" t="s">
        <v>98</v>
      </c>
      <c r="E97" s="54">
        <v>1</v>
      </c>
      <c r="F97" s="71">
        <v>1467</v>
      </c>
      <c r="G97" s="115">
        <f>F97*E97</f>
        <v>1467</v>
      </c>
    </row>
    <row r="98" spans="1:7">
      <c r="A98" s="81"/>
      <c r="B98" s="81"/>
      <c r="C98" s="72"/>
      <c r="D98" s="84"/>
      <c r="E98" s="54"/>
      <c r="F98" s="55"/>
      <c r="G98" s="55"/>
    </row>
    <row r="99" spans="1:7" ht="110.4">
      <c r="A99" s="81">
        <v>2</v>
      </c>
      <c r="B99" s="52" t="s">
        <v>413</v>
      </c>
      <c r="C99" s="72" t="s">
        <v>37</v>
      </c>
      <c r="D99" s="85" t="s">
        <v>98</v>
      </c>
      <c r="E99" s="54">
        <v>1</v>
      </c>
      <c r="F99" s="71">
        <v>1562</v>
      </c>
      <c r="G99" s="115">
        <f>F99*E99</f>
        <v>1562</v>
      </c>
    </row>
    <row r="100" spans="1:7">
      <c r="A100" s="81"/>
      <c r="B100" s="52"/>
      <c r="C100" s="72"/>
      <c r="D100" s="85"/>
      <c r="E100" s="54"/>
      <c r="F100" s="74"/>
      <c r="G100" s="55"/>
    </row>
    <row r="101" spans="1:7" ht="82.8">
      <c r="A101" s="81">
        <v>3</v>
      </c>
      <c r="B101" s="52" t="s">
        <v>149</v>
      </c>
      <c r="C101" s="72" t="s">
        <v>38</v>
      </c>
      <c r="D101" s="85"/>
      <c r="E101" s="54"/>
      <c r="F101" s="74"/>
      <c r="G101" s="55"/>
    </row>
    <row r="102" spans="1:7">
      <c r="A102" s="81" t="s">
        <v>12</v>
      </c>
      <c r="B102" s="52" t="s">
        <v>150</v>
      </c>
      <c r="C102" s="72" t="s">
        <v>39</v>
      </c>
      <c r="D102" s="85" t="s">
        <v>98</v>
      </c>
      <c r="E102" s="54">
        <v>1</v>
      </c>
      <c r="F102" s="71">
        <v>649</v>
      </c>
      <c r="G102" s="115">
        <f>F102*E102</f>
        <v>649</v>
      </c>
    </row>
    <row r="103" spans="1:7">
      <c r="A103" s="81" t="s">
        <v>14</v>
      </c>
      <c r="B103" s="52" t="s">
        <v>151</v>
      </c>
      <c r="C103" s="72" t="s">
        <v>40</v>
      </c>
      <c r="D103" s="85" t="s">
        <v>98</v>
      </c>
      <c r="E103" s="54">
        <v>1</v>
      </c>
      <c r="F103" s="71">
        <v>753</v>
      </c>
      <c r="G103" s="115">
        <f>F103*E103</f>
        <v>753</v>
      </c>
    </row>
    <row r="104" spans="1:7" ht="41.4">
      <c r="A104" s="81" t="s">
        <v>15</v>
      </c>
      <c r="B104" s="52" t="s">
        <v>152</v>
      </c>
      <c r="C104" s="72" t="s">
        <v>41</v>
      </c>
      <c r="D104" s="85" t="s">
        <v>98</v>
      </c>
      <c r="E104" s="54">
        <v>1</v>
      </c>
      <c r="F104" s="71">
        <v>858</v>
      </c>
      <c r="G104" s="115">
        <f>F104*E104</f>
        <v>858</v>
      </c>
    </row>
    <row r="105" spans="1:7">
      <c r="A105" s="81"/>
      <c r="B105" s="52"/>
      <c r="C105" s="72"/>
      <c r="D105" s="85"/>
      <c r="E105" s="54"/>
      <c r="F105" s="71"/>
      <c r="G105" s="115"/>
    </row>
    <row r="106" spans="1:7" ht="55.2">
      <c r="A106" s="81">
        <v>4</v>
      </c>
      <c r="B106" s="52" t="s">
        <v>92</v>
      </c>
      <c r="C106" s="72" t="s">
        <v>42</v>
      </c>
      <c r="D106" s="85" t="s">
        <v>13</v>
      </c>
      <c r="E106" s="54">
        <v>1</v>
      </c>
      <c r="F106" s="71">
        <v>477</v>
      </c>
      <c r="G106" s="115">
        <f>F106*E106</f>
        <v>477</v>
      </c>
    </row>
    <row r="107" spans="1:7">
      <c r="A107" s="81"/>
      <c r="B107" s="52"/>
      <c r="C107" s="72"/>
      <c r="D107" s="85"/>
      <c r="E107" s="54"/>
      <c r="F107" s="74"/>
      <c r="G107" s="55"/>
    </row>
    <row r="108" spans="1:7" ht="41.4">
      <c r="A108" s="81">
        <v>5</v>
      </c>
      <c r="B108" s="52" t="s">
        <v>93</v>
      </c>
      <c r="C108" s="72" t="s">
        <v>43</v>
      </c>
      <c r="D108" s="85"/>
      <c r="E108" s="54"/>
      <c r="F108" s="74"/>
      <c r="G108" s="55"/>
    </row>
    <row r="109" spans="1:7">
      <c r="A109" s="81" t="s">
        <v>12</v>
      </c>
      <c r="B109" s="52" t="s">
        <v>154</v>
      </c>
      <c r="C109" s="72" t="s">
        <v>44</v>
      </c>
      <c r="D109" s="85" t="s">
        <v>13</v>
      </c>
      <c r="E109" s="54">
        <v>1</v>
      </c>
      <c r="F109" s="71">
        <v>103</v>
      </c>
      <c r="G109" s="115">
        <f t="shared" ref="G109:G113" si="4">F109*E109</f>
        <v>103</v>
      </c>
    </row>
    <row r="110" spans="1:7">
      <c r="A110" s="81" t="s">
        <v>15</v>
      </c>
      <c r="B110" s="52" t="s">
        <v>155</v>
      </c>
      <c r="C110" s="72" t="s">
        <v>45</v>
      </c>
      <c r="D110" s="85" t="s">
        <v>13</v>
      </c>
      <c r="E110" s="54">
        <v>1</v>
      </c>
      <c r="F110" s="71">
        <v>156</v>
      </c>
      <c r="G110" s="115">
        <f t="shared" si="4"/>
        <v>156</v>
      </c>
    </row>
    <row r="111" spans="1:7">
      <c r="A111" s="81" t="s">
        <v>83</v>
      </c>
      <c r="B111" s="52" t="s">
        <v>156</v>
      </c>
      <c r="C111" s="72" t="s">
        <v>46</v>
      </c>
      <c r="D111" s="85" t="s">
        <v>13</v>
      </c>
      <c r="E111" s="54">
        <v>1</v>
      </c>
      <c r="F111" s="71">
        <v>122</v>
      </c>
      <c r="G111" s="115">
        <f t="shared" si="4"/>
        <v>122</v>
      </c>
    </row>
    <row r="112" spans="1:7">
      <c r="A112" s="81" t="s">
        <v>86</v>
      </c>
      <c r="B112" s="52" t="s">
        <v>157</v>
      </c>
      <c r="C112" s="72" t="s">
        <v>47</v>
      </c>
      <c r="D112" s="85" t="s">
        <v>13</v>
      </c>
      <c r="E112" s="54">
        <v>1</v>
      </c>
      <c r="F112" s="71">
        <v>197</v>
      </c>
      <c r="G112" s="115">
        <f t="shared" si="4"/>
        <v>197</v>
      </c>
    </row>
    <row r="113" spans="1:7">
      <c r="A113" s="81" t="s">
        <v>87</v>
      </c>
      <c r="B113" s="52" t="s">
        <v>158</v>
      </c>
      <c r="C113" s="72" t="s">
        <v>48</v>
      </c>
      <c r="D113" s="85" t="s">
        <v>13</v>
      </c>
      <c r="E113" s="54">
        <v>1</v>
      </c>
      <c r="F113" s="71">
        <v>140</v>
      </c>
      <c r="G113" s="115">
        <f t="shared" si="4"/>
        <v>140</v>
      </c>
    </row>
    <row r="114" spans="1:7">
      <c r="A114" s="81"/>
      <c r="B114" s="52"/>
      <c r="C114" s="72"/>
      <c r="D114" s="85"/>
      <c r="E114" s="54"/>
      <c r="F114" s="71"/>
      <c r="G114" s="115"/>
    </row>
    <row r="115" spans="1:7" ht="41.4">
      <c r="A115" s="81">
        <v>6</v>
      </c>
      <c r="B115" s="52" t="s">
        <v>414</v>
      </c>
      <c r="C115" s="72" t="s">
        <v>49</v>
      </c>
      <c r="D115" s="85"/>
      <c r="E115" s="54"/>
      <c r="F115" s="74"/>
      <c r="G115" s="55"/>
    </row>
    <row r="116" spans="1:7">
      <c r="A116" s="81" t="s">
        <v>12</v>
      </c>
      <c r="B116" s="52" t="s">
        <v>159</v>
      </c>
      <c r="C116" s="72" t="s">
        <v>50</v>
      </c>
      <c r="D116" s="85" t="s">
        <v>13</v>
      </c>
      <c r="E116" s="54">
        <v>1</v>
      </c>
      <c r="F116" s="71">
        <v>298</v>
      </c>
      <c r="G116" s="115">
        <f t="shared" ref="G116:G121" si="5">F116*E116</f>
        <v>298</v>
      </c>
    </row>
    <row r="117" spans="1:7">
      <c r="A117" s="81" t="s">
        <v>14</v>
      </c>
      <c r="B117" s="52" t="s">
        <v>160</v>
      </c>
      <c r="C117" s="72" t="s">
        <v>51</v>
      </c>
      <c r="D117" s="85" t="s">
        <v>13</v>
      </c>
      <c r="E117" s="54">
        <v>1</v>
      </c>
      <c r="F117" s="71">
        <v>327</v>
      </c>
      <c r="G117" s="115">
        <f t="shared" si="5"/>
        <v>327</v>
      </c>
    </row>
    <row r="118" spans="1:7">
      <c r="A118" s="81" t="s">
        <v>15</v>
      </c>
      <c r="B118" s="52" t="s">
        <v>161</v>
      </c>
      <c r="C118" s="72" t="s">
        <v>52</v>
      </c>
      <c r="D118" s="85" t="s">
        <v>13</v>
      </c>
      <c r="E118" s="54">
        <v>1</v>
      </c>
      <c r="F118" s="71">
        <v>343</v>
      </c>
      <c r="G118" s="115">
        <f t="shared" si="5"/>
        <v>343</v>
      </c>
    </row>
    <row r="119" spans="1:7">
      <c r="A119" s="81" t="s">
        <v>83</v>
      </c>
      <c r="B119" s="52" t="s">
        <v>162</v>
      </c>
      <c r="C119" s="72" t="s">
        <v>53</v>
      </c>
      <c r="D119" s="85" t="s">
        <v>13</v>
      </c>
      <c r="E119" s="54">
        <v>1</v>
      </c>
      <c r="F119" s="71">
        <v>402</v>
      </c>
      <c r="G119" s="115">
        <f t="shared" si="5"/>
        <v>402</v>
      </c>
    </row>
    <row r="120" spans="1:7">
      <c r="A120" s="81" t="s">
        <v>86</v>
      </c>
      <c r="B120" s="52" t="s">
        <v>163</v>
      </c>
      <c r="C120" s="72" t="s">
        <v>54</v>
      </c>
      <c r="D120" s="85" t="s">
        <v>13</v>
      </c>
      <c r="E120" s="54">
        <v>1</v>
      </c>
      <c r="F120" s="71">
        <v>454</v>
      </c>
      <c r="G120" s="115">
        <f t="shared" si="5"/>
        <v>454</v>
      </c>
    </row>
    <row r="121" spans="1:7">
      <c r="A121" s="81" t="s">
        <v>87</v>
      </c>
      <c r="B121" s="52" t="s">
        <v>164</v>
      </c>
      <c r="C121" s="72" t="s">
        <v>55</v>
      </c>
      <c r="D121" s="85" t="s">
        <v>13</v>
      </c>
      <c r="E121" s="54">
        <v>1</v>
      </c>
      <c r="F121" s="71">
        <v>547</v>
      </c>
      <c r="G121" s="115">
        <f t="shared" si="5"/>
        <v>547</v>
      </c>
    </row>
    <row r="122" spans="1:7">
      <c r="A122" s="81"/>
      <c r="B122" s="52"/>
      <c r="C122" s="72"/>
      <c r="D122" s="85"/>
      <c r="E122" s="54"/>
      <c r="F122" s="74"/>
      <c r="G122" s="115"/>
    </row>
    <row r="123" spans="1:7" ht="27.6">
      <c r="A123" s="81">
        <v>7</v>
      </c>
      <c r="B123" s="52" t="s">
        <v>415</v>
      </c>
      <c r="C123" s="72" t="s">
        <v>56</v>
      </c>
      <c r="D123" s="85"/>
      <c r="E123" s="54"/>
      <c r="F123" s="74"/>
      <c r="G123" s="55"/>
    </row>
    <row r="124" spans="1:7">
      <c r="A124" s="81" t="s">
        <v>12</v>
      </c>
      <c r="B124" s="52" t="s">
        <v>165</v>
      </c>
      <c r="C124" s="72" t="s">
        <v>57</v>
      </c>
      <c r="D124" s="85" t="s">
        <v>13</v>
      </c>
      <c r="E124" s="54">
        <v>1</v>
      </c>
      <c r="F124" s="71">
        <v>133</v>
      </c>
      <c r="G124" s="115">
        <f t="shared" ref="G124:G129" si="6">F124*E124</f>
        <v>133</v>
      </c>
    </row>
    <row r="125" spans="1:7">
      <c r="A125" s="81" t="s">
        <v>14</v>
      </c>
      <c r="B125" s="52" t="s">
        <v>166</v>
      </c>
      <c r="C125" s="72" t="s">
        <v>58</v>
      </c>
      <c r="D125" s="85" t="s">
        <v>13</v>
      </c>
      <c r="E125" s="54">
        <v>1</v>
      </c>
      <c r="F125" s="71">
        <v>151</v>
      </c>
      <c r="G125" s="115">
        <f t="shared" si="6"/>
        <v>151</v>
      </c>
    </row>
    <row r="126" spans="1:7">
      <c r="A126" s="81" t="s">
        <v>15</v>
      </c>
      <c r="B126" s="52" t="s">
        <v>167</v>
      </c>
      <c r="C126" s="72" t="s">
        <v>59</v>
      </c>
      <c r="D126" s="85" t="s">
        <v>13</v>
      </c>
      <c r="E126" s="54">
        <v>1</v>
      </c>
      <c r="F126" s="71">
        <v>158</v>
      </c>
      <c r="G126" s="115">
        <f t="shared" si="6"/>
        <v>158</v>
      </c>
    </row>
    <row r="127" spans="1:7">
      <c r="A127" s="81" t="s">
        <v>83</v>
      </c>
      <c r="B127" s="52" t="s">
        <v>168</v>
      </c>
      <c r="C127" s="72" t="s">
        <v>60</v>
      </c>
      <c r="D127" s="85" t="s">
        <v>13</v>
      </c>
      <c r="E127" s="54">
        <v>1</v>
      </c>
      <c r="F127" s="71">
        <v>182</v>
      </c>
      <c r="G127" s="115">
        <f t="shared" si="6"/>
        <v>182</v>
      </c>
    </row>
    <row r="128" spans="1:7">
      <c r="A128" s="81" t="s">
        <v>86</v>
      </c>
      <c r="B128" s="52" t="s">
        <v>169</v>
      </c>
      <c r="C128" s="72" t="s">
        <v>61</v>
      </c>
      <c r="D128" s="85" t="s">
        <v>13</v>
      </c>
      <c r="E128" s="54">
        <v>1</v>
      </c>
      <c r="F128" s="71">
        <v>211</v>
      </c>
      <c r="G128" s="115">
        <f t="shared" si="6"/>
        <v>211</v>
      </c>
    </row>
    <row r="129" spans="1:7">
      <c r="A129" s="81" t="s">
        <v>87</v>
      </c>
      <c r="B129" s="52" t="s">
        <v>170</v>
      </c>
      <c r="C129" s="72" t="s">
        <v>62</v>
      </c>
      <c r="D129" s="85" t="s">
        <v>13</v>
      </c>
      <c r="E129" s="54">
        <v>1</v>
      </c>
      <c r="F129" s="71">
        <v>272</v>
      </c>
      <c r="G129" s="115">
        <f t="shared" si="6"/>
        <v>272</v>
      </c>
    </row>
    <row r="130" spans="1:7">
      <c r="A130" s="81"/>
      <c r="B130" s="52"/>
      <c r="C130" s="72"/>
      <c r="D130" s="85"/>
      <c r="E130" s="54"/>
      <c r="F130" s="74"/>
      <c r="G130" s="55"/>
    </row>
    <row r="131" spans="1:7" ht="41.4">
      <c r="A131" s="81">
        <v>8</v>
      </c>
      <c r="B131" s="52" t="s">
        <v>416</v>
      </c>
      <c r="C131" s="72" t="s">
        <v>63</v>
      </c>
      <c r="D131" s="85" t="s">
        <v>13</v>
      </c>
      <c r="E131" s="54">
        <v>1</v>
      </c>
      <c r="F131" s="71">
        <v>369</v>
      </c>
      <c r="G131" s="115">
        <f>F131*E131</f>
        <v>369</v>
      </c>
    </row>
    <row r="132" spans="1:7">
      <c r="A132" s="81"/>
      <c r="B132" s="52"/>
      <c r="C132" s="72"/>
      <c r="D132" s="85"/>
      <c r="E132" s="54"/>
      <c r="F132" s="74"/>
      <c r="G132" s="55"/>
    </row>
    <row r="133" spans="1:7" ht="41.4">
      <c r="A133" s="81">
        <v>9</v>
      </c>
      <c r="B133" s="52" t="s">
        <v>417</v>
      </c>
      <c r="C133" s="72" t="s">
        <v>64</v>
      </c>
      <c r="D133" s="85" t="s">
        <v>13</v>
      </c>
      <c r="E133" s="54">
        <v>1</v>
      </c>
      <c r="F133" s="71">
        <v>40</v>
      </c>
      <c r="G133" s="115">
        <f>F133*E133</f>
        <v>40</v>
      </c>
    </row>
    <row r="134" spans="1:7">
      <c r="A134" s="81"/>
      <c r="B134" s="52"/>
      <c r="C134" s="72"/>
      <c r="D134" s="85"/>
      <c r="E134" s="54"/>
      <c r="F134" s="74"/>
      <c r="G134" s="55"/>
    </row>
    <row r="135" spans="1:7" ht="27.6">
      <c r="A135" s="81">
        <v>10</v>
      </c>
      <c r="B135" s="52" t="s">
        <v>418</v>
      </c>
      <c r="C135" s="72" t="s">
        <v>65</v>
      </c>
      <c r="D135" s="85" t="s">
        <v>13</v>
      </c>
      <c r="E135" s="54">
        <v>1</v>
      </c>
      <c r="F135" s="71">
        <v>99</v>
      </c>
      <c r="G135" s="115">
        <f>F135*E135</f>
        <v>99</v>
      </c>
    </row>
    <row r="136" spans="1:7">
      <c r="A136" s="81"/>
      <c r="B136" s="52"/>
      <c r="C136" s="72"/>
      <c r="D136" s="85"/>
      <c r="E136" s="54"/>
      <c r="F136" s="71"/>
      <c r="G136" s="55"/>
    </row>
    <row r="137" spans="1:7" ht="41.4">
      <c r="A137" s="81">
        <v>11</v>
      </c>
      <c r="B137" s="52" t="s">
        <v>171</v>
      </c>
      <c r="C137" s="21" t="s">
        <v>172</v>
      </c>
      <c r="D137" s="85" t="s">
        <v>13</v>
      </c>
      <c r="E137" s="54">
        <v>1</v>
      </c>
      <c r="F137" s="71">
        <v>87</v>
      </c>
      <c r="G137" s="115">
        <f>F137*E137</f>
        <v>87</v>
      </c>
    </row>
    <row r="138" spans="1:7">
      <c r="A138" s="81"/>
      <c r="B138" s="52"/>
      <c r="C138" s="72"/>
      <c r="D138" s="84"/>
      <c r="E138" s="54"/>
      <c r="F138" s="42"/>
      <c r="G138" s="55"/>
    </row>
    <row r="139" spans="1:7" ht="110.4">
      <c r="A139" s="81">
        <v>12</v>
      </c>
      <c r="B139" s="52" t="s">
        <v>173</v>
      </c>
      <c r="C139" s="72" t="s">
        <v>66</v>
      </c>
      <c r="D139" s="85"/>
      <c r="E139" s="54"/>
      <c r="F139" s="74"/>
      <c r="G139" s="55"/>
    </row>
    <row r="140" spans="1:7">
      <c r="A140" s="81" t="s">
        <v>12</v>
      </c>
      <c r="B140" s="52" t="s">
        <v>174</v>
      </c>
      <c r="C140" s="72" t="s">
        <v>67</v>
      </c>
      <c r="D140" s="85" t="s">
        <v>95</v>
      </c>
      <c r="E140" s="54">
        <v>1</v>
      </c>
      <c r="F140" s="71">
        <v>233</v>
      </c>
      <c r="G140" s="115">
        <f t="shared" ref="G140:G150" si="7">F140*E140</f>
        <v>233</v>
      </c>
    </row>
    <row r="141" spans="1:7">
      <c r="A141" s="81" t="s">
        <v>14</v>
      </c>
      <c r="B141" s="52" t="s">
        <v>175</v>
      </c>
      <c r="C141" s="72" t="s">
        <v>68</v>
      </c>
      <c r="D141" s="85" t="s">
        <v>95</v>
      </c>
      <c r="E141" s="54">
        <v>1</v>
      </c>
      <c r="F141" s="71">
        <v>275</v>
      </c>
      <c r="G141" s="115">
        <f t="shared" si="7"/>
        <v>275</v>
      </c>
    </row>
    <row r="142" spans="1:7">
      <c r="A142" s="81" t="s">
        <v>15</v>
      </c>
      <c r="B142" s="52" t="s">
        <v>176</v>
      </c>
      <c r="C142" s="72" t="s">
        <v>69</v>
      </c>
      <c r="D142" s="85" t="s">
        <v>95</v>
      </c>
      <c r="E142" s="54">
        <v>1</v>
      </c>
      <c r="F142" s="71">
        <v>334</v>
      </c>
      <c r="G142" s="115">
        <f t="shared" si="7"/>
        <v>334</v>
      </c>
    </row>
    <row r="143" spans="1:7">
      <c r="A143" s="81" t="s">
        <v>83</v>
      </c>
      <c r="B143" s="52" t="s">
        <v>177</v>
      </c>
      <c r="C143" s="72" t="s">
        <v>70</v>
      </c>
      <c r="D143" s="85" t="s">
        <v>95</v>
      </c>
      <c r="E143" s="54">
        <v>1</v>
      </c>
      <c r="F143" s="71">
        <v>439</v>
      </c>
      <c r="G143" s="115">
        <f t="shared" si="7"/>
        <v>439</v>
      </c>
    </row>
    <row r="144" spans="1:7">
      <c r="A144" s="81" t="s">
        <v>86</v>
      </c>
      <c r="B144" s="52" t="s">
        <v>178</v>
      </c>
      <c r="C144" s="72" t="s">
        <v>71</v>
      </c>
      <c r="D144" s="85" t="s">
        <v>95</v>
      </c>
      <c r="E144" s="54">
        <v>1</v>
      </c>
      <c r="F144" s="71">
        <v>570</v>
      </c>
      <c r="G144" s="115">
        <f t="shared" si="7"/>
        <v>570</v>
      </c>
    </row>
    <row r="145" spans="1:10">
      <c r="A145" s="81" t="s">
        <v>87</v>
      </c>
      <c r="B145" s="52" t="s">
        <v>179</v>
      </c>
      <c r="C145" s="72" t="s">
        <v>180</v>
      </c>
      <c r="D145" s="85" t="s">
        <v>95</v>
      </c>
      <c r="E145" s="54">
        <v>1</v>
      </c>
      <c r="F145" s="71">
        <v>772</v>
      </c>
      <c r="G145" s="115">
        <f t="shared" si="7"/>
        <v>772</v>
      </c>
    </row>
    <row r="146" spans="1:10">
      <c r="A146" s="81" t="s">
        <v>113</v>
      </c>
      <c r="B146" s="52" t="s">
        <v>348</v>
      </c>
      <c r="C146" s="72" t="s">
        <v>349</v>
      </c>
      <c r="D146" s="85" t="s">
        <v>95</v>
      </c>
      <c r="E146" s="54">
        <v>1</v>
      </c>
      <c r="F146" s="71">
        <v>410</v>
      </c>
      <c r="G146" s="115">
        <f t="shared" si="7"/>
        <v>410</v>
      </c>
    </row>
    <row r="147" spans="1:10">
      <c r="A147" s="81" t="s">
        <v>113</v>
      </c>
      <c r="B147" s="52" t="s">
        <v>181</v>
      </c>
      <c r="C147" s="72" t="s">
        <v>72</v>
      </c>
      <c r="D147" s="85" t="s">
        <v>95</v>
      </c>
      <c r="E147" s="54">
        <v>1</v>
      </c>
      <c r="F147" s="71">
        <v>537</v>
      </c>
      <c r="G147" s="115">
        <f t="shared" si="7"/>
        <v>537</v>
      </c>
    </row>
    <row r="148" spans="1:10">
      <c r="A148" s="81" t="s">
        <v>114</v>
      </c>
      <c r="B148" s="52" t="s">
        <v>182</v>
      </c>
      <c r="C148" s="72" t="s">
        <v>73</v>
      </c>
      <c r="D148" s="85" t="s">
        <v>95</v>
      </c>
      <c r="E148" s="54">
        <v>1</v>
      </c>
      <c r="F148" s="71">
        <v>754</v>
      </c>
      <c r="G148" s="115">
        <f t="shared" si="7"/>
        <v>754</v>
      </c>
    </row>
    <row r="149" spans="1:10">
      <c r="A149" s="81" t="s">
        <v>115</v>
      </c>
      <c r="B149" s="52" t="s">
        <v>183</v>
      </c>
      <c r="C149" s="72" t="s">
        <v>74</v>
      </c>
      <c r="D149" s="85" t="s">
        <v>95</v>
      </c>
      <c r="E149" s="54">
        <v>1</v>
      </c>
      <c r="F149" s="71">
        <v>1005</v>
      </c>
      <c r="G149" s="115">
        <f t="shared" si="7"/>
        <v>1005</v>
      </c>
    </row>
    <row r="150" spans="1:10">
      <c r="A150" s="81" t="s">
        <v>116</v>
      </c>
      <c r="B150" s="52" t="s">
        <v>184</v>
      </c>
      <c r="C150" s="72" t="s">
        <v>75</v>
      </c>
      <c r="D150" s="85" t="s">
        <v>95</v>
      </c>
      <c r="E150" s="54">
        <v>1</v>
      </c>
      <c r="F150" s="71">
        <v>1365</v>
      </c>
      <c r="G150" s="115">
        <f t="shared" si="7"/>
        <v>1365</v>
      </c>
    </row>
    <row r="151" spans="1:10">
      <c r="A151" s="81"/>
      <c r="B151" s="52"/>
      <c r="C151" s="72"/>
      <c r="D151" s="85"/>
      <c r="E151" s="54"/>
      <c r="F151" s="71"/>
      <c r="G151" s="55"/>
    </row>
    <row r="152" spans="1:10">
      <c r="A152" s="81"/>
      <c r="B152" s="81"/>
      <c r="C152" s="26" t="s">
        <v>331</v>
      </c>
      <c r="D152" s="84"/>
      <c r="E152" s="54"/>
      <c r="F152" s="55"/>
      <c r="G152" s="55"/>
    </row>
    <row r="153" spans="1:10" ht="82.8">
      <c r="A153" s="81">
        <v>14</v>
      </c>
      <c r="B153" s="52" t="s">
        <v>332</v>
      </c>
      <c r="C153" s="21" t="s">
        <v>367</v>
      </c>
      <c r="D153" s="84"/>
      <c r="E153" s="54"/>
      <c r="F153" s="55"/>
      <c r="G153" s="55"/>
    </row>
    <row r="154" spans="1:10">
      <c r="A154" s="81" t="s">
        <v>12</v>
      </c>
      <c r="B154" s="52" t="s">
        <v>333</v>
      </c>
      <c r="C154" s="72" t="s">
        <v>334</v>
      </c>
      <c r="D154" s="85" t="s">
        <v>98</v>
      </c>
      <c r="E154" s="54">
        <v>1</v>
      </c>
      <c r="F154" s="71">
        <v>1244</v>
      </c>
      <c r="G154" s="115">
        <f>F154*E154</f>
        <v>1244</v>
      </c>
      <c r="H154" s="10"/>
      <c r="I154" s="10"/>
      <c r="J154" s="116"/>
    </row>
    <row r="155" spans="1:10">
      <c r="A155" s="81" t="s">
        <v>14</v>
      </c>
      <c r="B155" s="52" t="s">
        <v>335</v>
      </c>
      <c r="C155" s="72" t="s">
        <v>336</v>
      </c>
      <c r="D155" s="85" t="s">
        <v>98</v>
      </c>
      <c r="E155" s="54">
        <v>1</v>
      </c>
      <c r="F155" s="71">
        <v>1488</v>
      </c>
      <c r="G155" s="115">
        <f>F155*E155</f>
        <v>1488</v>
      </c>
      <c r="H155" s="10"/>
      <c r="I155" s="10"/>
      <c r="J155" s="116"/>
    </row>
    <row r="156" spans="1:10">
      <c r="A156" s="81" t="s">
        <v>15</v>
      </c>
      <c r="B156" s="52" t="s">
        <v>337</v>
      </c>
      <c r="C156" s="72" t="s">
        <v>338</v>
      </c>
      <c r="D156" s="85" t="s">
        <v>98</v>
      </c>
      <c r="E156" s="54">
        <v>1</v>
      </c>
      <c r="F156" s="71">
        <v>1845</v>
      </c>
      <c r="G156" s="115">
        <f>F156*E156</f>
        <v>1845</v>
      </c>
      <c r="H156" s="10"/>
      <c r="I156" s="10"/>
      <c r="J156" s="116"/>
    </row>
    <row r="157" spans="1:10">
      <c r="A157" s="81"/>
      <c r="B157" s="81"/>
      <c r="C157" s="72"/>
      <c r="D157" s="84"/>
      <c r="E157" s="54"/>
      <c r="F157" s="55"/>
      <c r="G157" s="55"/>
    </row>
    <row r="158" spans="1:10" ht="82.8">
      <c r="A158" s="81">
        <v>15</v>
      </c>
      <c r="B158" s="52" t="s">
        <v>339</v>
      </c>
      <c r="C158" s="21" t="s">
        <v>368</v>
      </c>
      <c r="D158" s="84"/>
      <c r="E158" s="54"/>
      <c r="F158" s="55"/>
      <c r="G158" s="55"/>
    </row>
    <row r="159" spans="1:10">
      <c r="A159" s="81" t="s">
        <v>12</v>
      </c>
      <c r="B159" s="52" t="s">
        <v>340</v>
      </c>
      <c r="C159" s="72" t="s">
        <v>338</v>
      </c>
      <c r="D159" s="85" t="s">
        <v>98</v>
      </c>
      <c r="E159" s="54">
        <v>1</v>
      </c>
      <c r="F159" s="71">
        <v>1094</v>
      </c>
      <c r="G159" s="115">
        <f>F159*E159</f>
        <v>1094</v>
      </c>
      <c r="H159" s="10"/>
      <c r="I159" s="10"/>
      <c r="J159" s="116"/>
    </row>
    <row r="160" spans="1:10">
      <c r="A160" s="81"/>
      <c r="B160" s="52"/>
      <c r="C160" s="72"/>
      <c r="D160" s="84"/>
      <c r="E160" s="54"/>
      <c r="F160" s="55"/>
      <c r="G160" s="55"/>
    </row>
    <row r="161" spans="1:10" ht="110.4">
      <c r="A161" s="81">
        <v>16</v>
      </c>
      <c r="B161" s="52" t="s">
        <v>369</v>
      </c>
      <c r="C161" s="21" t="s">
        <v>341</v>
      </c>
      <c r="D161" s="84"/>
      <c r="E161" s="73"/>
      <c r="F161" s="76"/>
      <c r="G161" s="55"/>
    </row>
    <row r="162" spans="1:10">
      <c r="A162" s="81"/>
      <c r="B162" s="52"/>
      <c r="C162" s="72"/>
      <c r="D162" s="84"/>
      <c r="E162" s="73"/>
      <c r="F162" s="76"/>
      <c r="G162" s="55"/>
    </row>
    <row r="163" spans="1:10" ht="27.6">
      <c r="A163" s="81" t="s">
        <v>12</v>
      </c>
      <c r="B163" s="52" t="s">
        <v>342</v>
      </c>
      <c r="C163" s="72" t="s">
        <v>343</v>
      </c>
      <c r="D163" s="71" t="s">
        <v>271</v>
      </c>
      <c r="E163" s="74">
        <v>1</v>
      </c>
      <c r="F163" s="74">
        <v>369</v>
      </c>
      <c r="G163" s="115">
        <f>F163*E163</f>
        <v>369</v>
      </c>
      <c r="H163" s="10"/>
      <c r="I163" s="10"/>
      <c r="J163" s="116"/>
    </row>
    <row r="164" spans="1:10" ht="27.6">
      <c r="A164" s="81" t="s">
        <v>14</v>
      </c>
      <c r="B164" s="52" t="s">
        <v>344</v>
      </c>
      <c r="C164" s="72" t="s">
        <v>345</v>
      </c>
      <c r="D164" s="71" t="s">
        <v>271</v>
      </c>
      <c r="E164" s="74">
        <v>1</v>
      </c>
      <c r="F164" s="74">
        <v>428</v>
      </c>
      <c r="G164" s="115">
        <f>F164*E164</f>
        <v>428</v>
      </c>
      <c r="H164" s="10"/>
      <c r="I164" s="10"/>
      <c r="J164" s="116"/>
    </row>
    <row r="165" spans="1:10" ht="27.6">
      <c r="A165" s="81" t="s">
        <v>15</v>
      </c>
      <c r="B165" s="52" t="s">
        <v>502</v>
      </c>
      <c r="C165" s="72" t="s">
        <v>501</v>
      </c>
      <c r="D165" s="71" t="s">
        <v>271</v>
      </c>
      <c r="E165" s="74">
        <v>1</v>
      </c>
      <c r="F165" s="74">
        <v>560</v>
      </c>
      <c r="G165" s="115">
        <f>F165*E165</f>
        <v>560</v>
      </c>
      <c r="H165" s="10"/>
      <c r="I165" s="10"/>
      <c r="J165" s="116"/>
    </row>
    <row r="166" spans="1:10" ht="27.6">
      <c r="A166" s="81"/>
      <c r="B166" s="52" t="s">
        <v>346</v>
      </c>
      <c r="C166" s="72" t="s">
        <v>503</v>
      </c>
      <c r="D166" s="71" t="s">
        <v>271</v>
      </c>
      <c r="E166" s="74">
        <v>1</v>
      </c>
      <c r="F166" s="74">
        <v>677</v>
      </c>
      <c r="G166" s="115">
        <f>F166*E166</f>
        <v>677</v>
      </c>
      <c r="H166" s="10"/>
      <c r="I166" s="10"/>
      <c r="J166" s="116"/>
    </row>
    <row r="167" spans="1:10">
      <c r="A167" s="81"/>
      <c r="B167" s="52"/>
      <c r="C167" s="72"/>
      <c r="D167" s="71"/>
      <c r="E167" s="74"/>
      <c r="F167" s="74"/>
      <c r="G167" s="115"/>
      <c r="H167" s="10"/>
      <c r="I167" s="10"/>
      <c r="J167" s="116"/>
    </row>
    <row r="168" spans="1:10">
      <c r="A168" s="81"/>
      <c r="B168" s="52"/>
      <c r="C168" s="72"/>
      <c r="D168" s="84"/>
      <c r="E168" s="54"/>
      <c r="F168" s="55"/>
      <c r="G168" s="55"/>
    </row>
    <row r="169" spans="1:10">
      <c r="A169" s="86" t="s">
        <v>444</v>
      </c>
      <c r="B169" s="88" t="s">
        <v>96</v>
      </c>
      <c r="C169" s="55"/>
      <c r="D169" s="84"/>
      <c r="E169" s="73"/>
      <c r="F169" s="76"/>
      <c r="G169" s="55"/>
    </row>
    <row r="170" spans="1:10">
      <c r="A170" s="86"/>
      <c r="B170" s="88"/>
      <c r="C170" s="55"/>
      <c r="D170" s="84"/>
      <c r="E170" s="73"/>
      <c r="F170" s="76"/>
      <c r="G170" s="55"/>
    </row>
    <row r="171" spans="1:10" ht="69">
      <c r="A171" s="81">
        <v>1</v>
      </c>
      <c r="B171" s="52" t="s">
        <v>419</v>
      </c>
      <c r="C171" s="21" t="s">
        <v>195</v>
      </c>
      <c r="D171" s="85" t="s">
        <v>22</v>
      </c>
      <c r="E171" s="54">
        <v>1</v>
      </c>
      <c r="F171" s="74">
        <v>144</v>
      </c>
      <c r="G171" s="115">
        <f>F171*E171</f>
        <v>144</v>
      </c>
    </row>
    <row r="172" spans="1:10">
      <c r="A172" s="81"/>
      <c r="B172" s="81"/>
      <c r="C172" s="72"/>
      <c r="D172" s="85"/>
      <c r="E172" s="54"/>
      <c r="F172" s="74"/>
      <c r="G172" s="55"/>
    </row>
    <row r="173" spans="1:10" ht="27.6">
      <c r="A173" s="81">
        <v>2</v>
      </c>
      <c r="B173" s="52" t="s">
        <v>420</v>
      </c>
      <c r="C173" s="21" t="s">
        <v>196</v>
      </c>
      <c r="D173" s="85" t="s">
        <v>22</v>
      </c>
      <c r="E173" s="54">
        <v>1</v>
      </c>
      <c r="F173" s="74">
        <v>244</v>
      </c>
      <c r="G173" s="115">
        <f>F173*E173</f>
        <v>244</v>
      </c>
    </row>
    <row r="174" spans="1:10">
      <c r="A174" s="81"/>
      <c r="B174" s="81"/>
      <c r="C174" s="72"/>
      <c r="D174" s="85"/>
      <c r="E174" s="54"/>
      <c r="F174" s="74"/>
      <c r="G174" s="55"/>
    </row>
    <row r="175" spans="1:10" ht="41.4">
      <c r="A175" s="81">
        <v>3</v>
      </c>
      <c r="B175" s="52" t="s">
        <v>421</v>
      </c>
      <c r="C175" s="72" t="s">
        <v>197</v>
      </c>
      <c r="D175" s="85" t="s">
        <v>22</v>
      </c>
      <c r="E175" s="54">
        <v>1</v>
      </c>
      <c r="F175" s="74">
        <v>42</v>
      </c>
      <c r="G175" s="115">
        <f>F175*E175</f>
        <v>42</v>
      </c>
    </row>
    <row r="176" spans="1:10">
      <c r="A176" s="81"/>
      <c r="B176" s="81"/>
      <c r="C176" s="72"/>
      <c r="D176" s="85"/>
      <c r="E176" s="54"/>
      <c r="F176" s="74"/>
      <c r="G176" s="55"/>
    </row>
    <row r="177" spans="1:7" ht="27.6">
      <c r="A177" s="81">
        <v>4</v>
      </c>
      <c r="B177" s="52" t="s">
        <v>422</v>
      </c>
      <c r="C177" s="21" t="s">
        <v>198</v>
      </c>
      <c r="D177" s="85" t="s">
        <v>22</v>
      </c>
      <c r="E177" s="54">
        <v>1</v>
      </c>
      <c r="F177" s="74">
        <v>1162</v>
      </c>
      <c r="G177" s="115">
        <f>F177*E177</f>
        <v>1162</v>
      </c>
    </row>
    <row r="178" spans="1:7">
      <c r="A178" s="81"/>
      <c r="B178" s="81"/>
      <c r="C178" s="72"/>
      <c r="D178" s="85"/>
      <c r="E178" s="54"/>
      <c r="F178" s="74"/>
      <c r="G178" s="55"/>
    </row>
    <row r="179" spans="1:7" ht="65.25" customHeight="1">
      <c r="A179" s="81">
        <v>5</v>
      </c>
      <c r="B179" s="52" t="s">
        <v>431</v>
      </c>
      <c r="C179" s="72" t="s">
        <v>391</v>
      </c>
      <c r="D179" s="85" t="s">
        <v>22</v>
      </c>
      <c r="E179" s="54">
        <v>1</v>
      </c>
      <c r="F179" s="74">
        <v>972</v>
      </c>
      <c r="G179" s="115">
        <f>F179*E179</f>
        <v>972</v>
      </c>
    </row>
    <row r="180" spans="1:7">
      <c r="A180" s="81"/>
      <c r="B180" s="54"/>
      <c r="C180" s="55"/>
      <c r="D180" s="84"/>
      <c r="E180" s="73"/>
      <c r="F180" s="76"/>
      <c r="G180" s="55"/>
    </row>
    <row r="181" spans="1:7">
      <c r="A181" s="20"/>
      <c r="B181" s="52"/>
      <c r="C181" s="82"/>
      <c r="D181" s="54"/>
      <c r="E181" s="54"/>
      <c r="F181" s="74"/>
      <c r="G181" s="115"/>
    </row>
    <row r="182" spans="1:7">
      <c r="A182" s="86" t="s">
        <v>445</v>
      </c>
      <c r="B182" s="69" t="s">
        <v>350</v>
      </c>
      <c r="C182" s="57"/>
      <c r="D182" s="84"/>
      <c r="E182" s="73"/>
      <c r="F182" s="76"/>
      <c r="G182" s="55"/>
    </row>
    <row r="183" spans="1:7">
      <c r="A183" s="81"/>
      <c r="B183" s="52"/>
      <c r="C183" s="72"/>
      <c r="D183" s="84"/>
      <c r="E183" s="73"/>
      <c r="F183" s="76"/>
      <c r="G183" s="55"/>
    </row>
    <row r="184" spans="1:7" ht="55.2">
      <c r="A184" s="81">
        <v>1</v>
      </c>
      <c r="B184" s="52" t="s">
        <v>94</v>
      </c>
      <c r="C184" s="72" t="s">
        <v>76</v>
      </c>
      <c r="D184" s="85"/>
      <c r="E184" s="54"/>
      <c r="F184" s="74"/>
      <c r="G184" s="55"/>
    </row>
    <row r="185" spans="1:7">
      <c r="A185" s="81" t="s">
        <v>12</v>
      </c>
      <c r="B185" s="52" t="s">
        <v>191</v>
      </c>
      <c r="C185" s="72" t="s">
        <v>192</v>
      </c>
      <c r="D185" s="85" t="s">
        <v>95</v>
      </c>
      <c r="E185" s="54">
        <v>1</v>
      </c>
      <c r="F185" s="71">
        <v>128</v>
      </c>
      <c r="G185" s="115">
        <f>F185*E185</f>
        <v>128</v>
      </c>
    </row>
    <row r="186" spans="1:7">
      <c r="A186" s="81" t="s">
        <v>14</v>
      </c>
      <c r="B186" s="52" t="s">
        <v>193</v>
      </c>
      <c r="C186" s="72" t="s">
        <v>77</v>
      </c>
      <c r="D186" s="85" t="s">
        <v>95</v>
      </c>
      <c r="E186" s="54">
        <v>1</v>
      </c>
      <c r="F186" s="71">
        <v>145</v>
      </c>
      <c r="G186" s="115">
        <f>F186*E186</f>
        <v>145</v>
      </c>
    </row>
    <row r="187" spans="1:7">
      <c r="A187" s="81"/>
      <c r="B187" s="52"/>
      <c r="C187" s="72"/>
      <c r="D187" s="84"/>
      <c r="E187" s="73"/>
      <c r="F187" s="76"/>
      <c r="G187" s="115">
        <f>F187*E187</f>
        <v>0</v>
      </c>
    </row>
    <row r="188" spans="1:7" ht="41.4">
      <c r="A188" s="81">
        <v>2</v>
      </c>
      <c r="B188" s="52" t="s">
        <v>93</v>
      </c>
      <c r="C188" s="72" t="s">
        <v>43</v>
      </c>
      <c r="D188" s="85"/>
      <c r="E188" s="54"/>
      <c r="F188" s="74"/>
      <c r="G188" s="115"/>
    </row>
    <row r="189" spans="1:7">
      <c r="A189" s="81" t="s">
        <v>12</v>
      </c>
      <c r="B189" s="52" t="s">
        <v>353</v>
      </c>
      <c r="C189" s="72" t="s">
        <v>354</v>
      </c>
      <c r="D189" s="85" t="s">
        <v>13</v>
      </c>
      <c r="E189" s="54">
        <v>1</v>
      </c>
      <c r="F189" s="71">
        <v>148</v>
      </c>
      <c r="G189" s="115">
        <f>F189*E189</f>
        <v>148</v>
      </c>
    </row>
    <row r="190" spans="1:7">
      <c r="A190" s="81"/>
      <c r="B190" s="52"/>
      <c r="C190" s="72"/>
      <c r="D190" s="85"/>
      <c r="E190" s="54"/>
      <c r="F190" s="71"/>
      <c r="G190" s="115"/>
    </row>
    <row r="191" spans="1:7">
      <c r="A191" s="86" t="s">
        <v>446</v>
      </c>
      <c r="B191" s="312" t="s">
        <v>190</v>
      </c>
      <c r="C191" s="312"/>
      <c r="D191" s="54"/>
      <c r="E191" s="54"/>
      <c r="F191" s="55"/>
      <c r="G191" s="55"/>
    </row>
    <row r="192" spans="1:7">
      <c r="A192" s="100"/>
      <c r="B192" s="58"/>
      <c r="C192" s="55"/>
      <c r="D192" s="54"/>
      <c r="E192" s="54"/>
      <c r="F192" s="55"/>
      <c r="G192" s="55"/>
    </row>
    <row r="193" spans="1:7" ht="55.2">
      <c r="A193" s="81">
        <v>1</v>
      </c>
      <c r="B193" s="52" t="s">
        <v>94</v>
      </c>
      <c r="C193" s="72" t="s">
        <v>76</v>
      </c>
      <c r="D193" s="85"/>
      <c r="E193" s="54"/>
      <c r="F193" s="74"/>
      <c r="G193" s="55"/>
    </row>
    <row r="194" spans="1:7">
      <c r="A194" s="81" t="s">
        <v>12</v>
      </c>
      <c r="B194" s="52" t="s">
        <v>191</v>
      </c>
      <c r="C194" s="72" t="s">
        <v>192</v>
      </c>
      <c r="D194" s="85" t="s">
        <v>95</v>
      </c>
      <c r="E194" s="54">
        <v>1</v>
      </c>
      <c r="F194" s="71">
        <v>128</v>
      </c>
      <c r="G194" s="115">
        <f>F194*E194</f>
        <v>128</v>
      </c>
    </row>
    <row r="195" spans="1:7">
      <c r="A195" s="81" t="s">
        <v>14</v>
      </c>
      <c r="B195" s="52" t="s">
        <v>193</v>
      </c>
      <c r="C195" s="72" t="s">
        <v>77</v>
      </c>
      <c r="D195" s="85" t="s">
        <v>95</v>
      </c>
      <c r="E195" s="54">
        <v>1</v>
      </c>
      <c r="F195" s="71">
        <v>145</v>
      </c>
      <c r="G195" s="115">
        <f>F195*E195</f>
        <v>145</v>
      </c>
    </row>
    <row r="196" spans="1:7">
      <c r="A196" s="81" t="s">
        <v>15</v>
      </c>
      <c r="B196" s="52" t="s">
        <v>194</v>
      </c>
      <c r="C196" s="72" t="s">
        <v>78</v>
      </c>
      <c r="D196" s="85" t="s">
        <v>95</v>
      </c>
      <c r="E196" s="54">
        <v>1</v>
      </c>
      <c r="F196" s="71">
        <v>184</v>
      </c>
      <c r="G196" s="115">
        <f>F196*E196</f>
        <v>184</v>
      </c>
    </row>
    <row r="197" spans="1:7">
      <c r="A197" s="81" t="s">
        <v>83</v>
      </c>
      <c r="B197" s="52" t="s">
        <v>203</v>
      </c>
      <c r="C197" s="72" t="s">
        <v>79</v>
      </c>
      <c r="D197" s="85" t="s">
        <v>95</v>
      </c>
      <c r="E197" s="54">
        <v>1</v>
      </c>
      <c r="F197" s="71">
        <v>228</v>
      </c>
      <c r="G197" s="115">
        <f>F197*E197</f>
        <v>228</v>
      </c>
    </row>
    <row r="198" spans="1:7">
      <c r="A198" s="100"/>
      <c r="B198" s="58"/>
      <c r="C198" s="55"/>
      <c r="D198" s="54"/>
      <c r="E198" s="54"/>
      <c r="F198" s="55"/>
      <c r="G198" s="55"/>
    </row>
    <row r="199" spans="1:7" ht="55.2">
      <c r="A199" s="81">
        <v>2</v>
      </c>
      <c r="B199" s="52" t="s">
        <v>199</v>
      </c>
      <c r="C199" s="21" t="s">
        <v>91</v>
      </c>
      <c r="D199" s="85"/>
      <c r="E199" s="54"/>
      <c r="F199" s="74"/>
      <c r="G199" s="55"/>
    </row>
    <row r="200" spans="1:7">
      <c r="A200" s="81" t="s">
        <v>12</v>
      </c>
      <c r="B200" s="52" t="s">
        <v>200</v>
      </c>
      <c r="C200" s="72" t="s">
        <v>192</v>
      </c>
      <c r="D200" s="85" t="s">
        <v>95</v>
      </c>
      <c r="E200" s="54">
        <v>1</v>
      </c>
      <c r="F200" s="71">
        <v>223</v>
      </c>
      <c r="G200" s="115">
        <f>F200*E200</f>
        <v>223</v>
      </c>
    </row>
    <row r="201" spans="1:7">
      <c r="A201" s="81" t="s">
        <v>14</v>
      </c>
      <c r="B201" s="52" t="s">
        <v>201</v>
      </c>
      <c r="C201" s="72" t="s">
        <v>77</v>
      </c>
      <c r="D201" s="85" t="s">
        <v>95</v>
      </c>
      <c r="E201" s="54">
        <v>1</v>
      </c>
      <c r="F201" s="71">
        <v>256</v>
      </c>
      <c r="G201" s="115">
        <f>F201*E201</f>
        <v>256</v>
      </c>
    </row>
    <row r="202" spans="1:7">
      <c r="A202" s="81" t="s">
        <v>15</v>
      </c>
      <c r="B202" s="52" t="s">
        <v>202</v>
      </c>
      <c r="C202" s="72" t="s">
        <v>78</v>
      </c>
      <c r="D202" s="85" t="s">
        <v>95</v>
      </c>
      <c r="E202" s="54">
        <v>1</v>
      </c>
      <c r="F202" s="71">
        <v>326</v>
      </c>
      <c r="G202" s="115">
        <f>F202*E202</f>
        <v>326</v>
      </c>
    </row>
    <row r="203" spans="1:7">
      <c r="A203" s="100"/>
      <c r="B203" s="58"/>
      <c r="C203" s="55"/>
      <c r="D203" s="54"/>
      <c r="E203" s="54"/>
      <c r="F203" s="55"/>
      <c r="G203" s="115"/>
    </row>
    <row r="204" spans="1:7" ht="69">
      <c r="A204" s="81">
        <v>3</v>
      </c>
      <c r="B204" s="52" t="s">
        <v>423</v>
      </c>
      <c r="C204" s="21" t="s">
        <v>204</v>
      </c>
      <c r="D204" s="85" t="s">
        <v>13</v>
      </c>
      <c r="E204" s="54">
        <v>1</v>
      </c>
      <c r="F204" s="71">
        <v>585</v>
      </c>
      <c r="G204" s="115">
        <f>F204*E204</f>
        <v>585</v>
      </c>
    </row>
    <row r="205" spans="1:7">
      <c r="A205" s="100"/>
      <c r="B205" s="58"/>
      <c r="C205" s="55"/>
      <c r="D205" s="54"/>
      <c r="E205" s="54"/>
      <c r="F205" s="55"/>
      <c r="G205" s="55"/>
    </row>
    <row r="206" spans="1:7" ht="55.2">
      <c r="A206" s="81">
        <v>4</v>
      </c>
      <c r="B206" s="52" t="s">
        <v>424</v>
      </c>
      <c r="C206" s="72" t="s">
        <v>80</v>
      </c>
      <c r="D206" s="85" t="s">
        <v>13</v>
      </c>
      <c r="E206" s="54">
        <v>1</v>
      </c>
      <c r="F206" s="71">
        <v>269</v>
      </c>
      <c r="G206" s="115">
        <f>F206*E206</f>
        <v>269</v>
      </c>
    </row>
    <row r="207" spans="1:7">
      <c r="A207" s="81"/>
      <c r="B207" s="52"/>
      <c r="C207" s="72"/>
      <c r="D207" s="85"/>
      <c r="E207" s="54"/>
      <c r="F207" s="74"/>
      <c r="G207" s="55"/>
    </row>
    <row r="208" spans="1:7" ht="55.2">
      <c r="A208" s="81">
        <v>5</v>
      </c>
      <c r="B208" s="52" t="s">
        <v>425</v>
      </c>
      <c r="C208" s="72" t="s">
        <v>81</v>
      </c>
      <c r="D208" s="85" t="s">
        <v>13</v>
      </c>
      <c r="E208" s="54">
        <v>1</v>
      </c>
      <c r="F208" s="71">
        <v>292</v>
      </c>
      <c r="G208" s="115">
        <f>F208*E208</f>
        <v>292</v>
      </c>
    </row>
    <row r="209" spans="1:7">
      <c r="A209" s="81"/>
      <c r="B209" s="52"/>
      <c r="C209" s="72"/>
      <c r="D209" s="84"/>
      <c r="E209" s="54"/>
      <c r="F209" s="55"/>
      <c r="G209" s="55"/>
    </row>
    <row r="210" spans="1:7" ht="69">
      <c r="A210" s="20">
        <v>6</v>
      </c>
      <c r="B210" s="52" t="s">
        <v>426</v>
      </c>
      <c r="C210" s="82" t="s">
        <v>224</v>
      </c>
      <c r="D210" s="55"/>
      <c r="E210" s="54"/>
      <c r="F210" s="74"/>
      <c r="G210" s="55"/>
    </row>
    <row r="211" spans="1:7">
      <c r="A211" s="47" t="s">
        <v>12</v>
      </c>
      <c r="B211" s="102" t="s">
        <v>225</v>
      </c>
      <c r="C211" s="82" t="s">
        <v>226</v>
      </c>
      <c r="D211" s="27" t="s">
        <v>227</v>
      </c>
      <c r="E211" s="54">
        <v>1</v>
      </c>
      <c r="F211" s="71">
        <v>127</v>
      </c>
      <c r="G211" s="115">
        <f>F211*E211</f>
        <v>127</v>
      </c>
    </row>
    <row r="212" spans="1:7">
      <c r="A212" s="47" t="s">
        <v>14</v>
      </c>
      <c r="B212" s="102" t="s">
        <v>235</v>
      </c>
      <c r="C212" s="82" t="s">
        <v>236</v>
      </c>
      <c r="D212" s="27" t="s">
        <v>227</v>
      </c>
      <c r="E212" s="54">
        <v>1</v>
      </c>
      <c r="F212" s="71">
        <v>170</v>
      </c>
      <c r="G212" s="115">
        <f>F212*E212</f>
        <v>170</v>
      </c>
    </row>
    <row r="213" spans="1:7">
      <c r="A213" s="47" t="s">
        <v>15</v>
      </c>
      <c r="B213" s="102" t="s">
        <v>228</v>
      </c>
      <c r="C213" s="82" t="s">
        <v>229</v>
      </c>
      <c r="D213" s="27" t="s">
        <v>227</v>
      </c>
      <c r="E213" s="54">
        <v>1</v>
      </c>
      <c r="F213" s="71">
        <v>248</v>
      </c>
      <c r="G213" s="115">
        <f>F213*E213</f>
        <v>248</v>
      </c>
    </row>
    <row r="214" spans="1:7">
      <c r="A214" s="47" t="s">
        <v>83</v>
      </c>
      <c r="B214" s="102" t="s">
        <v>230</v>
      </c>
      <c r="C214" s="82" t="s">
        <v>231</v>
      </c>
      <c r="D214" s="27" t="s">
        <v>227</v>
      </c>
      <c r="E214" s="54">
        <v>1</v>
      </c>
      <c r="F214" s="71">
        <v>361</v>
      </c>
      <c r="G214" s="115">
        <f>F214*E214</f>
        <v>361</v>
      </c>
    </row>
    <row r="215" spans="1:7">
      <c r="A215" s="47" t="s">
        <v>86</v>
      </c>
      <c r="B215" s="102" t="s">
        <v>237</v>
      </c>
      <c r="C215" s="82" t="s">
        <v>238</v>
      </c>
      <c r="D215" s="27" t="s">
        <v>227</v>
      </c>
      <c r="E215" s="54">
        <v>1</v>
      </c>
      <c r="F215" s="71">
        <v>548</v>
      </c>
      <c r="G215" s="115">
        <f>F215*E215</f>
        <v>548</v>
      </c>
    </row>
    <row r="216" spans="1:7">
      <c r="A216" s="100"/>
      <c r="B216" s="54"/>
      <c r="C216" s="55"/>
      <c r="D216" s="54"/>
      <c r="E216" s="54"/>
      <c r="F216" s="55"/>
      <c r="G216" s="55"/>
    </row>
    <row r="217" spans="1:7">
      <c r="A217" s="81"/>
      <c r="B217" s="52"/>
      <c r="C217" s="72"/>
      <c r="D217" s="84"/>
      <c r="E217" s="73"/>
      <c r="F217" s="76"/>
      <c r="G217" s="55"/>
    </row>
    <row r="218" spans="1:7" ht="193.2">
      <c r="A218" s="81">
        <v>7</v>
      </c>
      <c r="B218" s="34" t="s">
        <v>611</v>
      </c>
      <c r="C218" s="82" t="s">
        <v>232</v>
      </c>
      <c r="D218" s="55"/>
      <c r="E218" s="55"/>
      <c r="F218" s="55"/>
      <c r="G218" s="115"/>
    </row>
    <row r="219" spans="1:7">
      <c r="A219" s="55"/>
      <c r="B219" s="83"/>
      <c r="C219" s="55"/>
      <c r="D219" s="55"/>
      <c r="E219" s="55"/>
      <c r="F219" s="55"/>
      <c r="G219" s="115"/>
    </row>
    <row r="220" spans="1:7" ht="27.6">
      <c r="A220" s="83" t="s">
        <v>12</v>
      </c>
      <c r="B220" s="34" t="s">
        <v>612</v>
      </c>
      <c r="C220" s="82" t="s">
        <v>478</v>
      </c>
      <c r="D220" s="27" t="s">
        <v>97</v>
      </c>
      <c r="E220" s="27">
        <v>1</v>
      </c>
      <c r="F220" s="42">
        <v>8613.2000000000007</v>
      </c>
      <c r="G220" s="115">
        <f>F220*E220</f>
        <v>8613.2000000000007</v>
      </c>
    </row>
    <row r="221" spans="1:7">
      <c r="A221" s="83"/>
      <c r="B221" s="52"/>
      <c r="C221" s="82"/>
      <c r="D221" s="27"/>
      <c r="E221" s="27"/>
      <c r="F221" s="42"/>
      <c r="G221" s="115"/>
    </row>
    <row r="222" spans="1:7" ht="27.6">
      <c r="A222" s="83" t="s">
        <v>14</v>
      </c>
      <c r="B222" s="34" t="s">
        <v>613</v>
      </c>
      <c r="C222" s="82" t="s">
        <v>479</v>
      </c>
      <c r="D222" s="27" t="s">
        <v>97</v>
      </c>
      <c r="E222" s="27">
        <v>1</v>
      </c>
      <c r="F222" s="42">
        <v>7308.15</v>
      </c>
      <c r="G222" s="115">
        <f>F222*E222</f>
        <v>7308.15</v>
      </c>
    </row>
    <row r="223" spans="1:7" ht="14.4">
      <c r="A223" s="119"/>
      <c r="B223" s="119"/>
      <c r="C223" s="119"/>
      <c r="D223" s="119"/>
      <c r="E223" s="119"/>
      <c r="F223" s="42"/>
      <c r="G223" s="115"/>
    </row>
    <row r="224" spans="1:7" ht="69">
      <c r="A224" s="81">
        <v>8</v>
      </c>
      <c r="B224" s="34" t="s">
        <v>614</v>
      </c>
      <c r="C224" s="82" t="s">
        <v>467</v>
      </c>
      <c r="D224" s="27" t="s">
        <v>144</v>
      </c>
      <c r="E224" s="41">
        <v>1</v>
      </c>
      <c r="F224" s="42">
        <v>142.30000000000001</v>
      </c>
      <c r="G224" s="115">
        <f>F224*E224</f>
        <v>142.30000000000001</v>
      </c>
    </row>
    <row r="225" spans="1:7" ht="14.4">
      <c r="A225" s="81"/>
      <c r="B225" s="119"/>
      <c r="C225" s="119"/>
      <c r="D225" s="119"/>
      <c r="E225" s="119"/>
      <c r="F225" s="42"/>
      <c r="G225" s="115"/>
    </row>
    <row r="226" spans="1:7" ht="138">
      <c r="A226" s="81">
        <v>9</v>
      </c>
      <c r="B226" s="34" t="s">
        <v>614</v>
      </c>
      <c r="C226" s="40" t="s">
        <v>143</v>
      </c>
      <c r="D226" s="27" t="s">
        <v>144</v>
      </c>
      <c r="E226" s="41">
        <v>1</v>
      </c>
      <c r="F226" s="42">
        <v>142.30000000000001</v>
      </c>
      <c r="G226" s="115">
        <f>F226*E226</f>
        <v>142.30000000000001</v>
      </c>
    </row>
    <row r="227" spans="1:7">
      <c r="A227" s="109"/>
      <c r="B227" s="9"/>
      <c r="C227" s="106"/>
      <c r="F227" s="10"/>
      <c r="G227" s="116"/>
    </row>
    <row r="228" spans="1:7">
      <c r="A228" s="109"/>
      <c r="B228" s="9"/>
      <c r="C228" s="106"/>
      <c r="F228" s="10"/>
      <c r="G228" s="116"/>
    </row>
    <row r="229" spans="1:7">
      <c r="A229" s="109"/>
      <c r="B229" s="110" t="s">
        <v>207</v>
      </c>
      <c r="C229" s="111" t="s">
        <v>208</v>
      </c>
      <c r="G229" s="116"/>
    </row>
    <row r="230" spans="1:7" ht="16.5" customHeight="1">
      <c r="A230" s="109"/>
      <c r="B230" s="112">
        <v>1</v>
      </c>
      <c r="C230" s="113" t="s">
        <v>432</v>
      </c>
      <c r="G230" s="116"/>
    </row>
    <row r="231" spans="1:7">
      <c r="A231" s="109"/>
      <c r="B231" s="112">
        <v>2</v>
      </c>
      <c r="C231" s="113" t="s">
        <v>328</v>
      </c>
      <c r="G231" s="116"/>
    </row>
    <row r="232" spans="1:7">
      <c r="A232" s="109"/>
      <c r="G232" s="116"/>
    </row>
    <row r="233" spans="1:7">
      <c r="A233" s="109"/>
      <c r="G233" s="116"/>
    </row>
    <row r="234" spans="1:7">
      <c r="A234" s="109"/>
      <c r="B234" s="9"/>
      <c r="C234" s="106"/>
      <c r="F234" s="10"/>
      <c r="G234" s="116"/>
    </row>
    <row r="235" spans="1:7">
      <c r="A235" s="109"/>
      <c r="B235" s="9"/>
      <c r="C235" s="106"/>
      <c r="F235" s="10"/>
      <c r="G235" s="116"/>
    </row>
    <row r="236" spans="1:7">
      <c r="A236" s="109"/>
      <c r="B236" s="9"/>
      <c r="C236" s="106"/>
      <c r="F236" s="10"/>
      <c r="G236" s="116"/>
    </row>
    <row r="237" spans="1:7">
      <c r="A237" s="109"/>
      <c r="B237" s="9"/>
      <c r="C237" s="106"/>
      <c r="F237" s="10"/>
      <c r="G237" s="116"/>
    </row>
    <row r="238" spans="1:7">
      <c r="A238" s="109"/>
      <c r="B238" s="9"/>
      <c r="C238" s="106"/>
      <c r="F238" s="10"/>
      <c r="G238" s="116"/>
    </row>
    <row r="239" spans="1:7">
      <c r="A239" s="109"/>
      <c r="B239" s="9"/>
      <c r="C239" s="106"/>
      <c r="F239" s="10"/>
      <c r="G239" s="116"/>
    </row>
    <row r="240" spans="1:7">
      <c r="A240" s="109"/>
      <c r="B240" s="9"/>
      <c r="C240" s="106"/>
      <c r="F240" s="10"/>
      <c r="G240" s="116"/>
    </row>
    <row r="241" spans="1:7">
      <c r="A241" s="109"/>
      <c r="B241" s="9"/>
      <c r="C241" s="106"/>
      <c r="F241" s="10"/>
      <c r="G241" s="116"/>
    </row>
    <row r="242" spans="1:7">
      <c r="A242" s="109"/>
      <c r="B242" s="9"/>
      <c r="C242" s="106"/>
      <c r="F242" s="10"/>
      <c r="G242" s="116"/>
    </row>
    <row r="243" spans="1:7">
      <c r="A243" s="109"/>
      <c r="B243" s="9"/>
      <c r="C243" s="106"/>
      <c r="F243" s="10"/>
      <c r="G243" s="116"/>
    </row>
    <row r="244" spans="1:7">
      <c r="A244" s="109"/>
      <c r="B244" s="9"/>
      <c r="C244" s="106"/>
      <c r="F244" s="10"/>
      <c r="G244" s="116"/>
    </row>
    <row r="245" spans="1:7">
      <c r="A245" s="109"/>
      <c r="B245" s="9"/>
      <c r="C245" s="106"/>
      <c r="F245" s="10"/>
      <c r="G245" s="116"/>
    </row>
    <row r="246" spans="1:7">
      <c r="A246" s="109"/>
      <c r="B246" s="9"/>
      <c r="C246" s="106"/>
      <c r="F246" s="10"/>
      <c r="G246" s="116"/>
    </row>
    <row r="247" spans="1:7">
      <c r="A247" s="109"/>
      <c r="B247" s="9"/>
      <c r="C247" s="106"/>
      <c r="F247" s="10"/>
      <c r="G247" s="116"/>
    </row>
    <row r="248" spans="1:7">
      <c r="A248" s="109"/>
      <c r="B248" s="9"/>
      <c r="C248" s="106"/>
      <c r="F248" s="10"/>
      <c r="G248" s="116"/>
    </row>
    <row r="249" spans="1:7">
      <c r="A249" s="109"/>
      <c r="B249" s="9"/>
      <c r="C249" s="106"/>
      <c r="F249" s="10"/>
      <c r="G249" s="116"/>
    </row>
    <row r="250" spans="1:7">
      <c r="A250" s="109"/>
      <c r="B250" s="9"/>
      <c r="C250" s="106"/>
      <c r="F250" s="10"/>
      <c r="G250" s="116"/>
    </row>
    <row r="251" spans="1:7">
      <c r="A251" s="109"/>
      <c r="B251" s="9"/>
      <c r="C251" s="106"/>
      <c r="F251" s="10"/>
      <c r="G251" s="116"/>
    </row>
    <row r="252" spans="1:7">
      <c r="A252" s="109"/>
      <c r="B252" s="9"/>
      <c r="C252" s="106"/>
      <c r="F252" s="10"/>
      <c r="G252" s="116"/>
    </row>
    <row r="253" spans="1:7">
      <c r="A253" s="109"/>
      <c r="B253" s="9"/>
      <c r="C253" s="106"/>
      <c r="F253" s="10"/>
      <c r="G253" s="116"/>
    </row>
    <row r="254" spans="1:7">
      <c r="A254" s="109"/>
      <c r="B254" s="9"/>
      <c r="C254" s="106"/>
      <c r="F254" s="10"/>
      <c r="G254" s="116"/>
    </row>
    <row r="255" spans="1:7">
      <c r="A255" s="109"/>
      <c r="B255" s="9"/>
      <c r="C255" s="106"/>
      <c r="F255" s="10"/>
      <c r="G255" s="116"/>
    </row>
    <row r="256" spans="1:7">
      <c r="A256" s="109"/>
      <c r="B256" s="9"/>
      <c r="C256" s="106"/>
      <c r="F256" s="10"/>
      <c r="G256" s="116"/>
    </row>
    <row r="257" spans="1:7">
      <c r="A257" s="109"/>
      <c r="B257" s="9"/>
      <c r="C257" s="106"/>
      <c r="F257" s="10"/>
      <c r="G257" s="116"/>
    </row>
    <row r="258" spans="1:7">
      <c r="A258" s="109"/>
      <c r="B258" s="9"/>
      <c r="C258" s="106"/>
      <c r="F258" s="10"/>
      <c r="G258" s="116"/>
    </row>
    <row r="259" spans="1:7">
      <c r="A259" s="109"/>
      <c r="B259" s="9"/>
      <c r="C259" s="106"/>
      <c r="F259" s="10"/>
      <c r="G259" s="116"/>
    </row>
    <row r="260" spans="1:7">
      <c r="A260" s="109"/>
      <c r="B260" s="9"/>
      <c r="C260" s="106"/>
      <c r="F260" s="10"/>
      <c r="G260" s="116"/>
    </row>
    <row r="261" spans="1:7">
      <c r="A261" s="109"/>
      <c r="B261" s="9"/>
      <c r="C261" s="106"/>
      <c r="F261" s="10"/>
      <c r="G261" s="116"/>
    </row>
    <row r="262" spans="1:7">
      <c r="A262" s="109"/>
      <c r="B262" s="9"/>
      <c r="C262" s="106"/>
      <c r="F262" s="10"/>
      <c r="G262" s="116"/>
    </row>
    <row r="263" spans="1:7">
      <c r="A263" s="109"/>
      <c r="B263" s="9"/>
      <c r="C263" s="106"/>
      <c r="F263" s="10"/>
      <c r="G263" s="116"/>
    </row>
    <row r="264" spans="1:7">
      <c r="A264" s="109"/>
      <c r="B264" s="9"/>
      <c r="C264" s="106"/>
      <c r="F264" s="10"/>
      <c r="G264" s="116"/>
    </row>
    <row r="265" spans="1:7">
      <c r="A265" s="109"/>
      <c r="B265" s="9"/>
      <c r="C265" s="106"/>
      <c r="F265" s="10"/>
      <c r="G265" s="116"/>
    </row>
    <row r="266" spans="1:7">
      <c r="A266" s="109"/>
      <c r="B266" s="9"/>
      <c r="C266" s="106"/>
      <c r="F266" s="10"/>
      <c r="G266" s="116"/>
    </row>
    <row r="267" spans="1:7">
      <c r="A267" s="109"/>
      <c r="B267" s="9"/>
      <c r="C267" s="106"/>
      <c r="F267" s="10"/>
      <c r="G267" s="116"/>
    </row>
    <row r="268" spans="1:7">
      <c r="A268" s="109"/>
      <c r="B268" s="9"/>
      <c r="C268" s="106"/>
      <c r="F268" s="10"/>
      <c r="G268" s="116"/>
    </row>
    <row r="269" spans="1:7">
      <c r="A269" s="109"/>
      <c r="B269" s="9"/>
      <c r="C269" s="106"/>
      <c r="F269" s="10"/>
      <c r="G269" s="116"/>
    </row>
    <row r="270" spans="1:7">
      <c r="A270" s="109"/>
      <c r="B270" s="9"/>
      <c r="C270" s="106"/>
      <c r="F270" s="10"/>
      <c r="G270" s="116"/>
    </row>
    <row r="271" spans="1:7">
      <c r="A271" s="109"/>
      <c r="B271" s="9"/>
      <c r="C271" s="106"/>
      <c r="F271" s="10"/>
      <c r="G271" s="116"/>
    </row>
    <row r="272" spans="1:7">
      <c r="A272" s="109"/>
      <c r="B272" s="9"/>
      <c r="C272" s="106"/>
      <c r="F272" s="10"/>
      <c r="G272" s="116"/>
    </row>
    <row r="273" spans="1:7">
      <c r="A273" s="109"/>
      <c r="B273" s="9"/>
      <c r="C273" s="106"/>
      <c r="F273" s="10"/>
      <c r="G273" s="116"/>
    </row>
    <row r="274" spans="1:7">
      <c r="A274" s="109"/>
      <c r="B274" s="9"/>
      <c r="C274" s="106"/>
      <c r="F274" s="10"/>
      <c r="G274" s="116"/>
    </row>
    <row r="275" spans="1:7">
      <c r="A275" s="109"/>
      <c r="B275" s="9"/>
      <c r="C275" s="106"/>
      <c r="F275" s="10"/>
      <c r="G275" s="116"/>
    </row>
    <row r="276" spans="1:7">
      <c r="A276" s="109"/>
      <c r="B276" s="9"/>
      <c r="C276" s="106"/>
      <c r="F276" s="10"/>
      <c r="G276" s="116"/>
    </row>
    <row r="277" spans="1:7">
      <c r="A277" s="109"/>
      <c r="B277" s="9"/>
      <c r="C277" s="106"/>
      <c r="F277" s="10"/>
      <c r="G277" s="116"/>
    </row>
    <row r="278" spans="1:7">
      <c r="A278" s="109"/>
      <c r="B278" s="9"/>
      <c r="C278" s="106"/>
      <c r="F278" s="10"/>
      <c r="G278" s="116"/>
    </row>
    <row r="279" spans="1:7">
      <c r="A279" s="109"/>
      <c r="B279" s="9"/>
      <c r="C279" s="106"/>
      <c r="F279" s="10"/>
      <c r="G279" s="116"/>
    </row>
    <row r="280" spans="1:7">
      <c r="A280" s="109"/>
      <c r="B280" s="9"/>
      <c r="C280" s="106"/>
      <c r="F280" s="10"/>
      <c r="G280" s="116"/>
    </row>
    <row r="281" spans="1:7">
      <c r="A281" s="109"/>
      <c r="B281" s="9"/>
      <c r="C281" s="106"/>
      <c r="F281" s="10"/>
      <c r="G281" s="116"/>
    </row>
    <row r="282" spans="1:7">
      <c r="A282" s="109"/>
      <c r="B282" s="9"/>
      <c r="C282" s="106"/>
      <c r="F282" s="10"/>
      <c r="G282" s="116"/>
    </row>
    <row r="283" spans="1:7">
      <c r="A283" s="109"/>
      <c r="B283" s="9"/>
      <c r="C283" s="106"/>
      <c r="F283" s="10"/>
      <c r="G283" s="116"/>
    </row>
    <row r="284" spans="1:7">
      <c r="A284" s="109"/>
      <c r="B284" s="9"/>
      <c r="C284" s="106"/>
      <c r="F284" s="10"/>
      <c r="G284" s="116"/>
    </row>
    <row r="285" spans="1:7">
      <c r="A285" s="109"/>
      <c r="B285" s="9"/>
      <c r="C285" s="106"/>
      <c r="F285" s="10"/>
      <c r="G285" s="116"/>
    </row>
    <row r="286" spans="1:7">
      <c r="A286" s="109"/>
      <c r="B286" s="9"/>
      <c r="C286" s="106"/>
      <c r="F286" s="10"/>
      <c r="G286" s="116"/>
    </row>
    <row r="287" spans="1:7">
      <c r="A287" s="109"/>
      <c r="B287" s="9"/>
      <c r="C287" s="106"/>
      <c r="F287" s="10"/>
      <c r="G287" s="116"/>
    </row>
    <row r="288" spans="1:7">
      <c r="A288" s="109"/>
      <c r="B288" s="9"/>
      <c r="C288" s="106"/>
      <c r="F288" s="10"/>
      <c r="G288" s="116"/>
    </row>
    <row r="289" spans="1:7">
      <c r="A289" s="109"/>
      <c r="B289" s="9"/>
      <c r="C289" s="106"/>
      <c r="F289" s="10"/>
      <c r="G289" s="116"/>
    </row>
    <row r="290" spans="1:7">
      <c r="A290" s="109"/>
      <c r="B290" s="9"/>
      <c r="C290" s="106"/>
      <c r="F290" s="10"/>
      <c r="G290" s="116"/>
    </row>
    <row r="291" spans="1:7">
      <c r="A291" s="109"/>
      <c r="B291" s="9"/>
      <c r="C291" s="106"/>
      <c r="F291" s="10"/>
      <c r="G291" s="116"/>
    </row>
    <row r="292" spans="1:7">
      <c r="A292" s="109"/>
      <c r="B292" s="9"/>
      <c r="C292" s="106"/>
      <c r="F292" s="10"/>
      <c r="G292" s="116"/>
    </row>
    <row r="293" spans="1:7">
      <c r="A293" s="109"/>
      <c r="B293" s="9"/>
      <c r="C293" s="106"/>
      <c r="F293" s="10"/>
      <c r="G293" s="116"/>
    </row>
    <row r="294" spans="1:7">
      <c r="A294" s="109"/>
      <c r="B294" s="9"/>
      <c r="C294" s="106"/>
      <c r="F294" s="10"/>
      <c r="G294" s="116"/>
    </row>
    <row r="295" spans="1:7">
      <c r="A295" s="109"/>
      <c r="B295" s="9"/>
      <c r="C295" s="106"/>
      <c r="F295" s="10"/>
      <c r="G295" s="116"/>
    </row>
    <row r="296" spans="1:7">
      <c r="A296" s="109"/>
      <c r="B296" s="9"/>
      <c r="C296" s="106"/>
      <c r="F296" s="10"/>
      <c r="G296" s="116"/>
    </row>
    <row r="297" spans="1:7">
      <c r="A297" s="109"/>
      <c r="B297" s="9"/>
      <c r="C297" s="106"/>
      <c r="F297" s="10"/>
      <c r="G297" s="116"/>
    </row>
    <row r="298" spans="1:7">
      <c r="A298" s="109"/>
      <c r="B298" s="9"/>
      <c r="C298" s="106"/>
      <c r="F298" s="10"/>
      <c r="G298" s="116"/>
    </row>
    <row r="299" spans="1:7">
      <c r="A299" s="109"/>
      <c r="B299" s="9"/>
      <c r="C299" s="106"/>
      <c r="F299" s="10"/>
      <c r="G299" s="116"/>
    </row>
    <row r="300" spans="1:7">
      <c r="A300" s="109"/>
      <c r="B300" s="9"/>
      <c r="C300" s="106"/>
      <c r="F300" s="10"/>
      <c r="G300" s="116"/>
    </row>
    <row r="301" spans="1:7">
      <c r="A301" s="109"/>
      <c r="B301" s="9"/>
      <c r="C301" s="106"/>
      <c r="F301" s="10"/>
      <c r="G301" s="116"/>
    </row>
    <row r="302" spans="1:7">
      <c r="A302" s="109"/>
      <c r="B302" s="9"/>
      <c r="C302" s="106"/>
      <c r="F302" s="10"/>
      <c r="G302" s="116"/>
    </row>
    <row r="303" spans="1:7">
      <c r="A303" s="109"/>
      <c r="B303" s="9"/>
      <c r="C303" s="106"/>
      <c r="F303" s="10"/>
      <c r="G303" s="116"/>
    </row>
    <row r="304" spans="1:7">
      <c r="A304" s="109"/>
      <c r="B304" s="9"/>
      <c r="C304" s="106"/>
      <c r="F304" s="10"/>
      <c r="G304" s="116"/>
    </row>
    <row r="305" spans="1:7">
      <c r="A305" s="109"/>
      <c r="B305" s="9"/>
      <c r="C305" s="106"/>
      <c r="F305" s="10"/>
      <c r="G305" s="116"/>
    </row>
    <row r="306" spans="1:7">
      <c r="A306" s="109"/>
      <c r="B306" s="9"/>
      <c r="C306" s="106"/>
      <c r="F306" s="10"/>
      <c r="G306" s="116"/>
    </row>
    <row r="307" spans="1:7">
      <c r="A307" s="109"/>
      <c r="B307" s="9"/>
      <c r="C307" s="106"/>
      <c r="F307" s="10"/>
      <c r="G307" s="116"/>
    </row>
    <row r="308" spans="1:7">
      <c r="A308" s="109"/>
      <c r="B308" s="9"/>
      <c r="C308" s="106"/>
      <c r="F308" s="10"/>
      <c r="G308" s="116"/>
    </row>
    <row r="309" spans="1:7">
      <c r="A309" s="109"/>
      <c r="B309" s="9"/>
      <c r="C309" s="106"/>
      <c r="F309" s="10"/>
      <c r="G309" s="116"/>
    </row>
    <row r="310" spans="1:7">
      <c r="A310" s="109"/>
      <c r="B310" s="9"/>
      <c r="C310" s="106"/>
      <c r="F310" s="10"/>
      <c r="G310" s="116"/>
    </row>
    <row r="311" spans="1:7">
      <c r="A311" s="109"/>
      <c r="B311" s="9"/>
      <c r="C311" s="106"/>
      <c r="F311" s="10"/>
      <c r="G311" s="116"/>
    </row>
    <row r="312" spans="1:7">
      <c r="A312" s="109"/>
      <c r="B312" s="9"/>
      <c r="C312" s="106"/>
      <c r="F312" s="10"/>
      <c r="G312" s="116"/>
    </row>
    <row r="313" spans="1:7">
      <c r="A313" s="109"/>
      <c r="B313" s="9"/>
      <c r="C313" s="106"/>
      <c r="F313" s="10"/>
      <c r="G313" s="116"/>
    </row>
    <row r="314" spans="1:7">
      <c r="A314" s="109"/>
      <c r="B314" s="9"/>
      <c r="C314" s="106"/>
      <c r="F314" s="10"/>
      <c r="G314" s="116"/>
    </row>
    <row r="315" spans="1:7">
      <c r="A315" s="109"/>
      <c r="B315" s="9"/>
      <c r="C315" s="106"/>
      <c r="F315" s="10"/>
      <c r="G315" s="116"/>
    </row>
    <row r="316" spans="1:7">
      <c r="A316" s="109"/>
      <c r="B316" s="9"/>
      <c r="C316" s="106"/>
      <c r="F316" s="10"/>
      <c r="G316" s="116"/>
    </row>
    <row r="317" spans="1:7">
      <c r="A317" s="109"/>
      <c r="B317" s="9"/>
      <c r="C317" s="106"/>
      <c r="F317" s="10"/>
      <c r="G317" s="116"/>
    </row>
    <row r="318" spans="1:7">
      <c r="A318" s="109"/>
      <c r="B318" s="9"/>
      <c r="C318" s="106"/>
      <c r="F318" s="10"/>
      <c r="G318" s="116"/>
    </row>
    <row r="319" spans="1:7">
      <c r="A319" s="109"/>
      <c r="B319" s="9"/>
      <c r="C319" s="106"/>
      <c r="F319" s="10"/>
      <c r="G319" s="116"/>
    </row>
    <row r="320" spans="1:7">
      <c r="A320" s="109"/>
      <c r="B320" s="9"/>
      <c r="C320" s="106"/>
      <c r="F320" s="10"/>
      <c r="G320" s="116"/>
    </row>
    <row r="321" spans="1:7">
      <c r="A321" s="109"/>
      <c r="B321" s="9"/>
      <c r="C321" s="106"/>
      <c r="F321" s="10"/>
      <c r="G321" s="116"/>
    </row>
    <row r="322" spans="1:7">
      <c r="A322" s="109"/>
      <c r="B322" s="9"/>
      <c r="C322" s="106"/>
      <c r="F322" s="10"/>
      <c r="G322" s="116"/>
    </row>
    <row r="323" spans="1:7">
      <c r="A323" s="109"/>
      <c r="B323" s="9"/>
      <c r="C323" s="106"/>
      <c r="F323" s="10"/>
      <c r="G323" s="116"/>
    </row>
    <row r="324" spans="1:7">
      <c r="A324" s="109"/>
      <c r="B324" s="9"/>
      <c r="C324" s="106"/>
      <c r="F324" s="10"/>
      <c r="G324" s="116"/>
    </row>
    <row r="325" spans="1:7">
      <c r="A325" s="109"/>
      <c r="B325" s="9"/>
      <c r="C325" s="106"/>
      <c r="F325" s="10"/>
      <c r="G325" s="116"/>
    </row>
    <row r="326" spans="1:7">
      <c r="A326" s="109"/>
      <c r="B326" s="9"/>
      <c r="C326" s="106"/>
      <c r="F326" s="10"/>
      <c r="G326" s="116"/>
    </row>
    <row r="327" spans="1:7">
      <c r="A327" s="109"/>
      <c r="B327" s="9"/>
      <c r="C327" s="106"/>
      <c r="F327" s="10"/>
      <c r="G327" s="116"/>
    </row>
    <row r="328" spans="1:7">
      <c r="A328" s="109"/>
      <c r="B328" s="9"/>
      <c r="C328" s="106"/>
      <c r="F328" s="10"/>
      <c r="G328" s="116"/>
    </row>
    <row r="329" spans="1:7">
      <c r="A329" s="109"/>
      <c r="B329" s="9"/>
      <c r="C329" s="106"/>
      <c r="F329" s="10"/>
      <c r="G329" s="116"/>
    </row>
    <row r="330" spans="1:7">
      <c r="A330" s="109"/>
      <c r="B330" s="9"/>
      <c r="C330" s="106"/>
      <c r="F330" s="10"/>
      <c r="G330" s="116"/>
    </row>
    <row r="331" spans="1:7">
      <c r="A331" s="109"/>
      <c r="B331" s="9"/>
      <c r="C331" s="106"/>
      <c r="F331" s="10"/>
      <c r="G331" s="116"/>
    </row>
    <row r="332" spans="1:7">
      <c r="A332" s="109"/>
      <c r="B332" s="9"/>
      <c r="C332" s="106"/>
      <c r="F332" s="10"/>
      <c r="G332" s="116"/>
    </row>
    <row r="333" spans="1:7">
      <c r="A333" s="109"/>
      <c r="B333" s="9"/>
      <c r="C333" s="106"/>
      <c r="F333" s="10"/>
      <c r="G333" s="116"/>
    </row>
    <row r="334" spans="1:7">
      <c r="A334" s="109"/>
      <c r="B334" s="9"/>
      <c r="C334" s="106"/>
      <c r="F334" s="10"/>
      <c r="G334" s="116"/>
    </row>
    <row r="335" spans="1:7">
      <c r="A335" s="109"/>
      <c r="B335" s="9"/>
      <c r="C335" s="106"/>
      <c r="F335" s="10"/>
      <c r="G335" s="116"/>
    </row>
    <row r="336" spans="1:7">
      <c r="A336" s="109"/>
      <c r="B336" s="9"/>
      <c r="C336" s="106"/>
      <c r="F336" s="10"/>
      <c r="G336" s="116"/>
    </row>
    <row r="337" spans="1:7">
      <c r="A337" s="109"/>
      <c r="B337" s="9"/>
      <c r="C337" s="106"/>
      <c r="F337" s="10"/>
      <c r="G337" s="116"/>
    </row>
    <row r="338" spans="1:7">
      <c r="A338" s="109"/>
      <c r="B338" s="9"/>
      <c r="C338" s="106"/>
      <c r="F338" s="10"/>
      <c r="G338" s="116"/>
    </row>
    <row r="339" spans="1:7">
      <c r="A339" s="109"/>
      <c r="B339" s="9"/>
      <c r="C339" s="106"/>
      <c r="F339" s="10"/>
      <c r="G339" s="116"/>
    </row>
    <row r="340" spans="1:7">
      <c r="A340" s="109"/>
      <c r="B340" s="9"/>
      <c r="C340" s="106"/>
      <c r="F340" s="10"/>
      <c r="G340" s="116"/>
    </row>
    <row r="341" spans="1:7">
      <c r="A341" s="109"/>
      <c r="B341" s="9"/>
      <c r="C341" s="106"/>
      <c r="F341" s="10"/>
      <c r="G341" s="116"/>
    </row>
    <row r="342" spans="1:7">
      <c r="A342" s="109"/>
      <c r="B342" s="9"/>
      <c r="C342" s="106"/>
      <c r="F342" s="10"/>
      <c r="G342" s="116"/>
    </row>
    <row r="343" spans="1:7">
      <c r="A343" s="109"/>
      <c r="B343" s="9"/>
      <c r="C343" s="106"/>
      <c r="F343" s="10"/>
      <c r="G343" s="116"/>
    </row>
    <row r="344" spans="1:7">
      <c r="A344" s="109"/>
      <c r="B344" s="9"/>
      <c r="C344" s="106"/>
      <c r="F344" s="10"/>
      <c r="G344" s="116"/>
    </row>
    <row r="345" spans="1:7">
      <c r="A345" s="109"/>
      <c r="B345" s="9"/>
      <c r="C345" s="106"/>
      <c r="F345" s="10"/>
      <c r="G345" s="116"/>
    </row>
    <row r="346" spans="1:7">
      <c r="A346" s="109"/>
      <c r="B346" s="9"/>
      <c r="C346" s="106"/>
      <c r="F346" s="10"/>
      <c r="G346" s="116"/>
    </row>
    <row r="347" spans="1:7">
      <c r="A347" s="109"/>
      <c r="B347" s="9"/>
      <c r="C347" s="106"/>
      <c r="F347" s="10"/>
      <c r="G347" s="116"/>
    </row>
    <row r="348" spans="1:7">
      <c r="A348" s="109"/>
      <c r="B348" s="9"/>
      <c r="C348" s="106"/>
      <c r="F348" s="10"/>
      <c r="G348" s="116"/>
    </row>
    <row r="349" spans="1:7">
      <c r="A349" s="109"/>
      <c r="B349" s="9"/>
      <c r="C349" s="106"/>
      <c r="F349" s="10"/>
      <c r="G349" s="116"/>
    </row>
    <row r="350" spans="1:7">
      <c r="A350" s="109"/>
      <c r="B350" s="9"/>
      <c r="C350" s="106"/>
      <c r="F350" s="10"/>
      <c r="G350" s="116"/>
    </row>
    <row r="351" spans="1:7">
      <c r="A351" s="109"/>
      <c r="B351" s="9"/>
      <c r="C351" s="106"/>
      <c r="F351" s="10"/>
      <c r="G351" s="116"/>
    </row>
    <row r="352" spans="1:7">
      <c r="A352" s="109"/>
      <c r="B352" s="9"/>
      <c r="C352" s="106"/>
      <c r="F352" s="10"/>
      <c r="G352" s="116"/>
    </row>
    <row r="353" spans="1:7">
      <c r="A353" s="109"/>
      <c r="B353" s="9"/>
      <c r="C353" s="106"/>
      <c r="F353" s="10"/>
      <c r="G353" s="116"/>
    </row>
    <row r="354" spans="1:7">
      <c r="A354" s="109"/>
      <c r="B354" s="9"/>
      <c r="C354" s="106"/>
      <c r="F354" s="10"/>
      <c r="G354" s="116"/>
    </row>
    <row r="355" spans="1:7">
      <c r="A355" s="109"/>
      <c r="B355" s="9"/>
      <c r="C355" s="106"/>
      <c r="F355" s="10"/>
      <c r="G355" s="116"/>
    </row>
    <row r="356" spans="1:7">
      <c r="A356" s="109"/>
      <c r="B356" s="9"/>
      <c r="C356" s="106"/>
      <c r="F356" s="10"/>
      <c r="G356" s="116"/>
    </row>
    <row r="357" spans="1:7">
      <c r="A357" s="109"/>
      <c r="B357" s="9"/>
      <c r="C357" s="106"/>
      <c r="F357" s="10"/>
      <c r="G357" s="116"/>
    </row>
    <row r="358" spans="1:7">
      <c r="A358" s="109"/>
      <c r="B358" s="9"/>
      <c r="C358" s="106"/>
      <c r="F358" s="10"/>
      <c r="G358" s="116"/>
    </row>
    <row r="359" spans="1:7">
      <c r="A359" s="109"/>
      <c r="B359" s="9"/>
      <c r="C359" s="106"/>
      <c r="F359" s="10"/>
      <c r="G359" s="116"/>
    </row>
    <row r="360" spans="1:7">
      <c r="A360" s="109"/>
      <c r="B360" s="9"/>
      <c r="C360" s="106"/>
      <c r="F360" s="10"/>
      <c r="G360" s="116"/>
    </row>
    <row r="361" spans="1:7">
      <c r="A361" s="109"/>
      <c r="B361" s="9"/>
      <c r="C361" s="106"/>
      <c r="F361" s="10"/>
      <c r="G361" s="116"/>
    </row>
    <row r="362" spans="1:7">
      <c r="A362" s="109"/>
      <c r="B362" s="9"/>
      <c r="C362" s="106"/>
      <c r="F362" s="10"/>
      <c r="G362" s="116"/>
    </row>
    <row r="363" spans="1:7">
      <c r="A363" s="109"/>
      <c r="B363" s="9"/>
      <c r="C363" s="106"/>
      <c r="F363" s="10"/>
      <c r="G363" s="116"/>
    </row>
    <row r="364" spans="1:7">
      <c r="A364" s="109"/>
      <c r="B364" s="9"/>
      <c r="C364" s="106"/>
      <c r="F364" s="10"/>
      <c r="G364" s="116"/>
    </row>
    <row r="365" spans="1:7">
      <c r="A365" s="109"/>
      <c r="B365" s="9"/>
      <c r="C365" s="106"/>
      <c r="F365" s="10"/>
      <c r="G365" s="116"/>
    </row>
    <row r="366" spans="1:7">
      <c r="A366" s="109"/>
      <c r="B366" s="9"/>
      <c r="C366" s="106"/>
      <c r="F366" s="10"/>
      <c r="G366" s="116"/>
    </row>
    <row r="367" spans="1:7">
      <c r="A367" s="109"/>
      <c r="B367" s="9"/>
      <c r="C367" s="106"/>
      <c r="F367" s="10"/>
      <c r="G367" s="116"/>
    </row>
    <row r="368" spans="1:7">
      <c r="A368" s="109"/>
      <c r="B368" s="9"/>
      <c r="C368" s="106"/>
      <c r="F368" s="10"/>
      <c r="G368" s="116"/>
    </row>
    <row r="369" spans="1:7">
      <c r="A369" s="109"/>
      <c r="B369" s="9"/>
      <c r="C369" s="106"/>
      <c r="F369" s="10"/>
      <c r="G369" s="116"/>
    </row>
    <row r="370" spans="1:7">
      <c r="A370" s="109"/>
      <c r="B370" s="9"/>
      <c r="C370" s="106"/>
      <c r="F370" s="10"/>
      <c r="G370" s="116"/>
    </row>
    <row r="371" spans="1:7">
      <c r="A371" s="109"/>
      <c r="B371" s="9"/>
      <c r="C371" s="106"/>
      <c r="F371" s="10"/>
      <c r="G371" s="116"/>
    </row>
    <row r="372" spans="1:7">
      <c r="A372" s="109"/>
      <c r="B372" s="9"/>
      <c r="C372" s="106"/>
      <c r="F372" s="10"/>
      <c r="G372" s="116"/>
    </row>
    <row r="373" spans="1:7">
      <c r="A373" s="109"/>
      <c r="B373" s="9"/>
      <c r="C373" s="106"/>
      <c r="F373" s="10"/>
      <c r="G373" s="116"/>
    </row>
    <row r="374" spans="1:7">
      <c r="A374" s="109"/>
      <c r="B374" s="9"/>
      <c r="C374" s="106"/>
      <c r="F374" s="10"/>
      <c r="G374" s="116"/>
    </row>
    <row r="375" spans="1:7">
      <c r="A375" s="109"/>
      <c r="B375" s="9"/>
      <c r="C375" s="106"/>
      <c r="F375" s="10"/>
      <c r="G375" s="116"/>
    </row>
    <row r="376" spans="1:7">
      <c r="A376" s="109"/>
      <c r="B376" s="9"/>
      <c r="C376" s="106"/>
      <c r="F376" s="10"/>
      <c r="G376" s="116"/>
    </row>
    <row r="377" spans="1:7">
      <c r="A377" s="109"/>
      <c r="B377" s="9"/>
      <c r="C377" s="106"/>
      <c r="F377" s="10"/>
      <c r="G377" s="116"/>
    </row>
    <row r="378" spans="1:7">
      <c r="A378" s="109"/>
      <c r="B378" s="9"/>
      <c r="C378" s="106"/>
      <c r="F378" s="10"/>
      <c r="G378" s="116"/>
    </row>
    <row r="379" spans="1:7">
      <c r="A379" s="109"/>
      <c r="B379" s="9"/>
      <c r="C379" s="106"/>
      <c r="F379" s="10"/>
      <c r="G379" s="116"/>
    </row>
    <row r="380" spans="1:7">
      <c r="A380" s="109"/>
      <c r="B380" s="9"/>
      <c r="C380" s="106"/>
      <c r="F380" s="10"/>
      <c r="G380" s="116"/>
    </row>
    <row r="381" spans="1:7">
      <c r="A381" s="109"/>
      <c r="B381" s="9"/>
      <c r="C381" s="106"/>
      <c r="F381" s="10"/>
      <c r="G381" s="116"/>
    </row>
    <row r="382" spans="1:7">
      <c r="A382" s="109"/>
      <c r="B382" s="9"/>
      <c r="C382" s="106"/>
      <c r="F382" s="10"/>
      <c r="G382" s="116"/>
    </row>
    <row r="383" spans="1:7">
      <c r="A383" s="109"/>
      <c r="B383" s="9"/>
      <c r="C383" s="106"/>
      <c r="F383" s="10"/>
      <c r="G383" s="116"/>
    </row>
    <row r="384" spans="1:7">
      <c r="A384" s="109"/>
      <c r="B384" s="9"/>
      <c r="C384" s="106"/>
      <c r="F384" s="10"/>
      <c r="G384" s="116"/>
    </row>
    <row r="385" spans="1:7">
      <c r="A385" s="109"/>
      <c r="B385" s="9"/>
      <c r="C385" s="106"/>
      <c r="F385" s="10"/>
      <c r="G385" s="116"/>
    </row>
    <row r="386" spans="1:7">
      <c r="A386" s="109"/>
      <c r="B386" s="9"/>
      <c r="C386" s="106"/>
      <c r="F386" s="10"/>
      <c r="G386" s="116"/>
    </row>
    <row r="387" spans="1:7">
      <c r="A387" s="109"/>
      <c r="B387" s="9"/>
      <c r="C387" s="106"/>
      <c r="F387" s="10"/>
      <c r="G387" s="116"/>
    </row>
    <row r="388" spans="1:7">
      <c r="A388" s="109"/>
      <c r="B388" s="9"/>
      <c r="C388" s="106"/>
      <c r="F388" s="10"/>
      <c r="G388" s="116"/>
    </row>
    <row r="389" spans="1:7">
      <c r="A389" s="109"/>
      <c r="B389" s="9"/>
      <c r="C389" s="106"/>
      <c r="F389" s="10"/>
      <c r="G389" s="116"/>
    </row>
    <row r="390" spans="1:7">
      <c r="A390" s="109"/>
      <c r="B390" s="9"/>
      <c r="C390" s="106"/>
      <c r="F390" s="10"/>
      <c r="G390" s="116"/>
    </row>
    <row r="391" spans="1:7">
      <c r="A391" s="109"/>
      <c r="B391" s="9"/>
      <c r="C391" s="106"/>
      <c r="F391" s="10"/>
      <c r="G391" s="116"/>
    </row>
    <row r="392" spans="1:7">
      <c r="A392" s="109"/>
      <c r="B392" s="9"/>
      <c r="C392" s="106"/>
      <c r="F392" s="10"/>
      <c r="G392" s="116"/>
    </row>
    <row r="393" spans="1:7">
      <c r="A393" s="109"/>
      <c r="B393" s="9"/>
      <c r="C393" s="106"/>
      <c r="F393" s="10"/>
      <c r="G393" s="116"/>
    </row>
    <row r="394" spans="1:7">
      <c r="A394" s="109"/>
      <c r="B394" s="9"/>
      <c r="C394" s="106"/>
      <c r="F394" s="10"/>
      <c r="G394" s="116"/>
    </row>
    <row r="395" spans="1:7">
      <c r="A395" s="109"/>
      <c r="B395" s="9"/>
      <c r="C395" s="106"/>
      <c r="F395" s="10"/>
      <c r="G395" s="116"/>
    </row>
    <row r="396" spans="1:7">
      <c r="A396" s="109"/>
      <c r="B396" s="9"/>
      <c r="C396" s="106"/>
      <c r="F396" s="10"/>
      <c r="G396" s="116"/>
    </row>
    <row r="397" spans="1:7">
      <c r="A397" s="109"/>
      <c r="B397" s="9"/>
      <c r="C397" s="106"/>
      <c r="F397" s="10"/>
      <c r="G397" s="116"/>
    </row>
    <row r="398" spans="1:7">
      <c r="A398" s="109"/>
      <c r="B398" s="9"/>
      <c r="C398" s="106"/>
      <c r="F398" s="10"/>
      <c r="G398" s="116"/>
    </row>
    <row r="399" spans="1:7">
      <c r="A399" s="109"/>
      <c r="B399" s="9"/>
      <c r="C399" s="106"/>
      <c r="F399" s="10"/>
      <c r="G399" s="116"/>
    </row>
    <row r="400" spans="1:7">
      <c r="A400" s="109"/>
      <c r="B400" s="9"/>
      <c r="C400" s="106"/>
      <c r="F400" s="10"/>
      <c r="G400" s="116"/>
    </row>
    <row r="401" spans="1:7">
      <c r="A401" s="109"/>
      <c r="B401" s="9"/>
      <c r="C401" s="106"/>
      <c r="F401" s="10"/>
      <c r="G401" s="116"/>
    </row>
    <row r="402" spans="1:7">
      <c r="A402" s="109"/>
      <c r="B402" s="9"/>
      <c r="C402" s="106"/>
      <c r="F402" s="10"/>
      <c r="G402" s="116"/>
    </row>
    <row r="403" spans="1:7">
      <c r="A403" s="109"/>
      <c r="B403" s="9"/>
      <c r="C403" s="106"/>
      <c r="F403" s="10"/>
      <c r="G403" s="116"/>
    </row>
    <row r="404" spans="1:7">
      <c r="A404" s="109"/>
      <c r="B404" s="9"/>
      <c r="C404" s="106"/>
      <c r="F404" s="10"/>
      <c r="G404" s="116"/>
    </row>
    <row r="405" spans="1:7">
      <c r="A405" s="109"/>
      <c r="B405" s="9"/>
      <c r="C405" s="106"/>
      <c r="F405" s="10"/>
      <c r="G405" s="116"/>
    </row>
    <row r="406" spans="1:7">
      <c r="A406" s="109"/>
      <c r="B406" s="9"/>
      <c r="C406" s="106"/>
      <c r="F406" s="10"/>
      <c r="G406" s="116"/>
    </row>
    <row r="407" spans="1:7">
      <c r="A407" s="109"/>
      <c r="B407" s="9"/>
      <c r="C407" s="106"/>
      <c r="F407" s="10"/>
      <c r="G407" s="116"/>
    </row>
    <row r="408" spans="1:7">
      <c r="A408" s="109"/>
      <c r="B408" s="9"/>
      <c r="C408" s="106"/>
      <c r="F408" s="10"/>
      <c r="G408" s="116"/>
    </row>
    <row r="409" spans="1:7">
      <c r="A409" s="109"/>
      <c r="B409" s="9"/>
      <c r="C409" s="106"/>
      <c r="F409" s="10"/>
      <c r="G409" s="116"/>
    </row>
    <row r="410" spans="1:7">
      <c r="A410" s="109"/>
      <c r="B410" s="9"/>
      <c r="C410" s="106"/>
      <c r="F410" s="10"/>
      <c r="G410" s="116"/>
    </row>
    <row r="411" spans="1:7">
      <c r="A411" s="109"/>
      <c r="B411" s="9"/>
      <c r="C411" s="106"/>
      <c r="F411" s="10"/>
      <c r="G411" s="116"/>
    </row>
    <row r="412" spans="1:7">
      <c r="A412" s="109"/>
      <c r="B412" s="9"/>
      <c r="C412" s="106"/>
      <c r="F412" s="10"/>
      <c r="G412" s="116"/>
    </row>
    <row r="413" spans="1:7">
      <c r="A413" s="109"/>
      <c r="B413" s="9"/>
      <c r="C413" s="106"/>
      <c r="F413" s="10"/>
      <c r="G413" s="116"/>
    </row>
    <row r="414" spans="1:7">
      <c r="A414" s="109"/>
      <c r="B414" s="9"/>
      <c r="C414" s="106"/>
      <c r="F414" s="10"/>
      <c r="G414" s="116"/>
    </row>
    <row r="415" spans="1:7">
      <c r="A415" s="109"/>
      <c r="B415" s="9"/>
      <c r="C415" s="106"/>
      <c r="F415" s="10"/>
      <c r="G415" s="116"/>
    </row>
    <row r="416" spans="1:7">
      <c r="A416" s="109"/>
      <c r="B416" s="9"/>
      <c r="C416" s="106"/>
      <c r="F416" s="10"/>
      <c r="G416" s="116"/>
    </row>
    <row r="417" spans="1:7">
      <c r="A417" s="109"/>
      <c r="B417" s="9"/>
      <c r="C417" s="106"/>
      <c r="F417" s="10"/>
      <c r="G417" s="116"/>
    </row>
    <row r="418" spans="1:7">
      <c r="A418" s="109"/>
      <c r="B418" s="9"/>
      <c r="C418" s="106"/>
      <c r="F418" s="10"/>
      <c r="G418" s="116"/>
    </row>
    <row r="419" spans="1:7">
      <c r="A419" s="109"/>
      <c r="B419" s="9"/>
      <c r="C419" s="106"/>
      <c r="F419" s="10"/>
      <c r="G419" s="116"/>
    </row>
    <row r="420" spans="1:7">
      <c r="A420" s="109"/>
      <c r="B420" s="9"/>
      <c r="C420" s="106"/>
      <c r="F420" s="10"/>
      <c r="G420" s="116"/>
    </row>
    <row r="421" spans="1:7">
      <c r="A421" s="109"/>
      <c r="B421" s="9"/>
      <c r="C421" s="106"/>
      <c r="F421" s="10"/>
      <c r="G421" s="116"/>
    </row>
    <row r="422" spans="1:7">
      <c r="A422" s="109"/>
      <c r="B422" s="9"/>
      <c r="C422" s="106"/>
      <c r="F422" s="10"/>
      <c r="G422" s="116"/>
    </row>
    <row r="423" spans="1:7">
      <c r="A423" s="109"/>
      <c r="B423" s="9"/>
      <c r="C423" s="106"/>
      <c r="F423" s="10"/>
      <c r="G423" s="116"/>
    </row>
    <row r="424" spans="1:7">
      <c r="A424" s="109"/>
      <c r="B424" s="9"/>
      <c r="C424" s="106"/>
      <c r="F424" s="10"/>
      <c r="G424" s="116"/>
    </row>
    <row r="425" spans="1:7">
      <c r="A425" s="109"/>
      <c r="B425" s="9"/>
      <c r="C425" s="106"/>
      <c r="F425" s="10"/>
      <c r="G425" s="116"/>
    </row>
    <row r="426" spans="1:7">
      <c r="A426" s="109"/>
      <c r="B426" s="9"/>
      <c r="C426" s="106"/>
      <c r="F426" s="10"/>
      <c r="G426" s="116"/>
    </row>
    <row r="427" spans="1:7">
      <c r="A427" s="109"/>
      <c r="B427" s="9"/>
      <c r="C427" s="106"/>
      <c r="F427" s="10"/>
      <c r="G427" s="116"/>
    </row>
    <row r="428" spans="1:7">
      <c r="A428" s="109"/>
      <c r="B428" s="9"/>
      <c r="C428" s="106"/>
      <c r="F428" s="10"/>
      <c r="G428" s="116"/>
    </row>
    <row r="429" spans="1:7">
      <c r="A429" s="109"/>
      <c r="B429" s="9"/>
      <c r="C429" s="106"/>
      <c r="F429" s="10"/>
      <c r="G429" s="116"/>
    </row>
    <row r="430" spans="1:7">
      <c r="A430" s="109"/>
      <c r="B430" s="9"/>
      <c r="C430" s="106"/>
      <c r="F430" s="10"/>
      <c r="G430" s="116"/>
    </row>
    <row r="431" spans="1:7">
      <c r="A431" s="109"/>
      <c r="B431" s="9"/>
      <c r="C431" s="106"/>
      <c r="F431" s="10"/>
      <c r="G431" s="116"/>
    </row>
    <row r="432" spans="1:7">
      <c r="A432" s="109"/>
      <c r="B432" s="9"/>
      <c r="C432" s="106"/>
      <c r="F432" s="10"/>
      <c r="G432" s="116"/>
    </row>
    <row r="433" spans="1:7">
      <c r="A433" s="109"/>
      <c r="B433" s="9"/>
      <c r="C433" s="106"/>
      <c r="F433" s="10"/>
      <c r="G433" s="116"/>
    </row>
    <row r="434" spans="1:7">
      <c r="A434" s="109"/>
      <c r="B434" s="9"/>
      <c r="C434" s="106"/>
      <c r="F434" s="10"/>
      <c r="G434" s="116"/>
    </row>
    <row r="435" spans="1:7">
      <c r="A435" s="109"/>
      <c r="B435" s="9"/>
      <c r="C435" s="106"/>
      <c r="F435" s="10"/>
      <c r="G435" s="116"/>
    </row>
    <row r="436" spans="1:7">
      <c r="A436" s="109"/>
      <c r="B436" s="9"/>
      <c r="C436" s="106"/>
      <c r="F436" s="10"/>
      <c r="G436" s="116"/>
    </row>
    <row r="437" spans="1:7">
      <c r="A437" s="109"/>
      <c r="B437" s="9"/>
      <c r="C437" s="106"/>
      <c r="F437" s="10"/>
      <c r="G437" s="116"/>
    </row>
    <row r="438" spans="1:7">
      <c r="A438" s="109"/>
      <c r="B438" s="9"/>
      <c r="C438" s="106"/>
      <c r="F438" s="10"/>
      <c r="G438" s="116"/>
    </row>
    <row r="439" spans="1:7">
      <c r="A439" s="109"/>
      <c r="B439" s="9"/>
      <c r="C439" s="106"/>
      <c r="F439" s="10"/>
      <c r="G439" s="116"/>
    </row>
    <row r="440" spans="1:7">
      <c r="A440" s="109"/>
      <c r="B440" s="9"/>
      <c r="C440" s="106"/>
      <c r="F440" s="10"/>
      <c r="G440" s="116"/>
    </row>
    <row r="441" spans="1:7">
      <c r="A441" s="109"/>
      <c r="B441" s="9"/>
      <c r="C441" s="106"/>
      <c r="F441" s="10"/>
      <c r="G441" s="116"/>
    </row>
    <row r="442" spans="1:7">
      <c r="A442" s="109"/>
      <c r="B442" s="9"/>
      <c r="C442" s="106"/>
      <c r="F442" s="10"/>
      <c r="G442" s="116"/>
    </row>
    <row r="443" spans="1:7">
      <c r="A443" s="109"/>
      <c r="B443" s="9"/>
      <c r="C443" s="106"/>
      <c r="F443" s="10"/>
      <c r="G443" s="116"/>
    </row>
    <row r="444" spans="1:7">
      <c r="A444" s="109"/>
      <c r="B444" s="9"/>
      <c r="C444" s="106"/>
      <c r="F444" s="10"/>
      <c r="G444" s="116"/>
    </row>
    <row r="445" spans="1:7">
      <c r="A445" s="109"/>
      <c r="B445" s="9"/>
      <c r="C445" s="106"/>
      <c r="F445" s="10"/>
      <c r="G445" s="116"/>
    </row>
    <row r="446" spans="1:7">
      <c r="A446" s="109"/>
      <c r="B446" s="9"/>
      <c r="C446" s="106"/>
      <c r="F446" s="10"/>
      <c r="G446" s="116"/>
    </row>
    <row r="447" spans="1:7">
      <c r="A447" s="109"/>
      <c r="B447" s="9"/>
      <c r="C447" s="106"/>
      <c r="F447" s="10"/>
      <c r="G447" s="116"/>
    </row>
    <row r="448" spans="1:7">
      <c r="A448" s="109"/>
      <c r="B448" s="9"/>
      <c r="C448" s="106"/>
      <c r="F448" s="10"/>
      <c r="G448" s="116"/>
    </row>
    <row r="449" spans="1:7">
      <c r="A449" s="109"/>
      <c r="B449" s="9"/>
      <c r="C449" s="106"/>
      <c r="F449" s="10"/>
      <c r="G449" s="116"/>
    </row>
    <row r="450" spans="1:7">
      <c r="A450" s="109"/>
      <c r="B450" s="9"/>
      <c r="C450" s="106"/>
      <c r="F450" s="10"/>
      <c r="G450" s="116"/>
    </row>
    <row r="451" spans="1:7">
      <c r="A451" s="109"/>
      <c r="B451" s="9"/>
      <c r="C451" s="106"/>
      <c r="F451" s="10"/>
      <c r="G451" s="116"/>
    </row>
    <row r="452" spans="1:7">
      <c r="A452" s="109"/>
      <c r="B452" s="9"/>
      <c r="C452" s="106"/>
      <c r="F452" s="10"/>
      <c r="G452" s="116"/>
    </row>
    <row r="453" spans="1:7">
      <c r="A453" s="109"/>
      <c r="B453" s="9"/>
      <c r="C453" s="106"/>
      <c r="F453" s="10"/>
      <c r="G453" s="116"/>
    </row>
    <row r="454" spans="1:7">
      <c r="A454" s="109"/>
      <c r="B454" s="9"/>
      <c r="C454" s="106"/>
      <c r="F454" s="10"/>
      <c r="G454" s="116"/>
    </row>
    <row r="455" spans="1:7">
      <c r="A455" s="109"/>
      <c r="B455" s="9"/>
      <c r="C455" s="106"/>
      <c r="F455" s="10"/>
      <c r="G455" s="116"/>
    </row>
    <row r="456" spans="1:7">
      <c r="A456" s="109"/>
      <c r="B456" s="9"/>
      <c r="C456" s="106"/>
      <c r="F456" s="10"/>
      <c r="G456" s="116"/>
    </row>
    <row r="457" spans="1:7">
      <c r="A457" s="109"/>
      <c r="B457" s="9"/>
      <c r="C457" s="106"/>
      <c r="F457" s="10"/>
      <c r="G457" s="116"/>
    </row>
    <row r="458" spans="1:7">
      <c r="A458" s="109"/>
      <c r="B458" s="9"/>
      <c r="C458" s="106"/>
      <c r="F458" s="10"/>
      <c r="G458" s="116"/>
    </row>
    <row r="459" spans="1:7">
      <c r="A459" s="109"/>
      <c r="B459" s="9"/>
      <c r="C459" s="106"/>
      <c r="F459" s="10"/>
      <c r="G459" s="116"/>
    </row>
    <row r="460" spans="1:7">
      <c r="A460" s="109"/>
      <c r="B460" s="9"/>
      <c r="C460" s="106"/>
      <c r="F460" s="10"/>
      <c r="G460" s="116"/>
    </row>
    <row r="461" spans="1:7">
      <c r="A461" s="109"/>
      <c r="B461" s="9"/>
      <c r="C461" s="106"/>
      <c r="F461" s="10"/>
      <c r="G461" s="116"/>
    </row>
    <row r="462" spans="1:7">
      <c r="A462" s="109"/>
      <c r="B462" s="9"/>
      <c r="C462" s="106"/>
      <c r="F462" s="10"/>
      <c r="G462" s="116"/>
    </row>
    <row r="463" spans="1:7">
      <c r="A463" s="109"/>
      <c r="B463" s="9"/>
      <c r="C463" s="106"/>
      <c r="F463" s="10"/>
      <c r="G463" s="116"/>
    </row>
    <row r="464" spans="1:7">
      <c r="A464" s="109"/>
      <c r="B464" s="9"/>
      <c r="C464" s="106"/>
      <c r="F464" s="10"/>
      <c r="G464" s="116"/>
    </row>
    <row r="465" spans="1:7">
      <c r="A465" s="109"/>
      <c r="B465" s="9"/>
      <c r="C465" s="106"/>
      <c r="F465" s="10"/>
      <c r="G465" s="116"/>
    </row>
    <row r="466" spans="1:7">
      <c r="A466" s="109"/>
      <c r="B466" s="9"/>
      <c r="C466" s="106"/>
      <c r="F466" s="10"/>
      <c r="G466" s="116"/>
    </row>
    <row r="467" spans="1:7">
      <c r="A467" s="109"/>
      <c r="B467" s="9"/>
      <c r="C467" s="106"/>
      <c r="F467" s="10"/>
      <c r="G467" s="116"/>
    </row>
    <row r="468" spans="1:7">
      <c r="A468" s="109"/>
      <c r="B468" s="9"/>
      <c r="C468" s="106"/>
      <c r="F468" s="10"/>
      <c r="G468" s="116"/>
    </row>
    <row r="469" spans="1:7">
      <c r="A469" s="109"/>
      <c r="B469" s="9"/>
      <c r="C469" s="106"/>
      <c r="F469" s="10"/>
      <c r="G469" s="116"/>
    </row>
    <row r="470" spans="1:7">
      <c r="A470" s="109"/>
      <c r="B470" s="9"/>
      <c r="C470" s="106"/>
      <c r="F470" s="10"/>
      <c r="G470" s="116"/>
    </row>
    <row r="471" spans="1:7">
      <c r="A471" s="109"/>
      <c r="B471" s="9"/>
      <c r="C471" s="106"/>
      <c r="F471" s="10"/>
      <c r="G471" s="116"/>
    </row>
    <row r="472" spans="1:7">
      <c r="A472" s="109"/>
      <c r="B472" s="9"/>
      <c r="C472" s="106"/>
      <c r="F472" s="10"/>
      <c r="G472" s="116"/>
    </row>
    <row r="473" spans="1:7">
      <c r="A473" s="109"/>
      <c r="B473" s="9"/>
      <c r="C473" s="106"/>
      <c r="F473" s="10"/>
      <c r="G473" s="116"/>
    </row>
    <row r="474" spans="1:7">
      <c r="A474" s="109"/>
      <c r="B474" s="9"/>
      <c r="C474" s="106"/>
      <c r="F474" s="10"/>
      <c r="G474" s="116"/>
    </row>
    <row r="475" spans="1:7">
      <c r="A475" s="109"/>
      <c r="B475" s="9"/>
      <c r="C475" s="106"/>
      <c r="F475" s="10"/>
      <c r="G475" s="116"/>
    </row>
    <row r="476" spans="1:7">
      <c r="A476" s="109"/>
      <c r="B476" s="9"/>
      <c r="C476" s="106"/>
      <c r="F476" s="10"/>
      <c r="G476" s="116"/>
    </row>
    <row r="477" spans="1:7">
      <c r="A477" s="109"/>
      <c r="B477" s="9"/>
      <c r="C477" s="106"/>
      <c r="F477" s="10"/>
      <c r="G477" s="116"/>
    </row>
    <row r="478" spans="1:7">
      <c r="A478" s="109"/>
      <c r="B478" s="9"/>
      <c r="C478" s="106"/>
      <c r="F478" s="10"/>
      <c r="G478" s="116"/>
    </row>
    <row r="479" spans="1:7">
      <c r="A479" s="109"/>
      <c r="B479" s="9"/>
      <c r="C479" s="106"/>
      <c r="F479" s="10"/>
      <c r="G479" s="116"/>
    </row>
    <row r="480" spans="1:7">
      <c r="A480" s="109"/>
      <c r="B480" s="9"/>
      <c r="C480" s="106"/>
      <c r="F480" s="10"/>
      <c r="G480" s="116"/>
    </row>
    <row r="481" spans="1:7">
      <c r="A481" s="109"/>
      <c r="B481" s="9"/>
      <c r="C481" s="106"/>
      <c r="F481" s="10"/>
      <c r="G481" s="116"/>
    </row>
    <row r="482" spans="1:7">
      <c r="A482" s="109"/>
      <c r="B482" s="9"/>
      <c r="C482" s="106"/>
      <c r="F482" s="10"/>
      <c r="G482" s="116"/>
    </row>
    <row r="483" spans="1:7">
      <c r="A483" s="109"/>
      <c r="B483" s="9"/>
      <c r="C483" s="106"/>
      <c r="F483" s="10"/>
      <c r="G483" s="116"/>
    </row>
    <row r="484" spans="1:7">
      <c r="A484" s="109"/>
      <c r="B484" s="9"/>
      <c r="C484" s="106"/>
      <c r="F484" s="10"/>
      <c r="G484" s="116"/>
    </row>
    <row r="485" spans="1:7">
      <c r="A485" s="109"/>
      <c r="B485" s="9"/>
      <c r="C485" s="106"/>
      <c r="F485" s="10"/>
      <c r="G485" s="116"/>
    </row>
    <row r="486" spans="1:7">
      <c r="A486" s="109"/>
      <c r="B486" s="9"/>
      <c r="C486" s="106"/>
      <c r="F486" s="10"/>
      <c r="G486" s="116"/>
    </row>
    <row r="487" spans="1:7">
      <c r="A487" s="109"/>
      <c r="B487" s="9"/>
      <c r="C487" s="106"/>
      <c r="F487" s="10"/>
      <c r="G487" s="116"/>
    </row>
    <row r="488" spans="1:7">
      <c r="A488" s="109"/>
      <c r="B488" s="9"/>
      <c r="C488" s="106"/>
      <c r="F488" s="10"/>
      <c r="G488" s="116"/>
    </row>
    <row r="489" spans="1:7">
      <c r="A489" s="109"/>
      <c r="B489" s="9"/>
      <c r="C489" s="106"/>
      <c r="F489" s="10"/>
      <c r="G489" s="116"/>
    </row>
    <row r="490" spans="1:7">
      <c r="A490" s="109"/>
      <c r="B490" s="9"/>
      <c r="C490" s="106"/>
      <c r="F490" s="10"/>
      <c r="G490" s="116"/>
    </row>
    <row r="491" spans="1:7">
      <c r="A491" s="109"/>
      <c r="B491" s="9"/>
      <c r="C491" s="106"/>
      <c r="F491" s="10"/>
      <c r="G491" s="116"/>
    </row>
    <row r="492" spans="1:7">
      <c r="A492" s="109"/>
      <c r="B492" s="9"/>
      <c r="C492" s="106"/>
      <c r="F492" s="10"/>
      <c r="G492" s="116"/>
    </row>
    <row r="493" spans="1:7">
      <c r="A493" s="109"/>
      <c r="B493" s="9"/>
      <c r="C493" s="106"/>
      <c r="F493" s="10"/>
      <c r="G493" s="116"/>
    </row>
    <row r="494" spans="1:7">
      <c r="A494" s="109"/>
      <c r="B494" s="9"/>
      <c r="C494" s="106"/>
      <c r="F494" s="10"/>
      <c r="G494" s="116"/>
    </row>
    <row r="495" spans="1:7">
      <c r="A495" s="109"/>
      <c r="B495" s="9"/>
      <c r="C495" s="106"/>
      <c r="F495" s="10"/>
      <c r="G495" s="116"/>
    </row>
    <row r="496" spans="1:7">
      <c r="A496" s="109"/>
      <c r="B496" s="9"/>
      <c r="C496" s="106"/>
      <c r="F496" s="10"/>
      <c r="G496" s="116"/>
    </row>
    <row r="497" spans="1:7">
      <c r="A497" s="109"/>
      <c r="B497" s="9"/>
      <c r="C497" s="106"/>
      <c r="F497" s="10"/>
      <c r="G497" s="116"/>
    </row>
    <row r="498" spans="1:7">
      <c r="A498" s="109"/>
      <c r="B498" s="9"/>
      <c r="C498" s="106"/>
      <c r="F498" s="10"/>
      <c r="G498" s="116"/>
    </row>
    <row r="499" spans="1:7">
      <c r="A499" s="109"/>
      <c r="B499" s="9"/>
      <c r="C499" s="106"/>
      <c r="F499" s="10"/>
      <c r="G499" s="116"/>
    </row>
    <row r="500" spans="1:7">
      <c r="A500" s="109"/>
      <c r="B500" s="9"/>
      <c r="C500" s="106"/>
      <c r="F500" s="10"/>
      <c r="G500" s="116"/>
    </row>
    <row r="501" spans="1:7">
      <c r="A501" s="109"/>
      <c r="B501" s="9"/>
      <c r="C501" s="106"/>
      <c r="F501" s="10"/>
      <c r="G501" s="116"/>
    </row>
    <row r="502" spans="1:7">
      <c r="A502" s="109"/>
      <c r="B502" s="9"/>
      <c r="C502" s="106"/>
      <c r="F502" s="10"/>
      <c r="G502" s="116"/>
    </row>
    <row r="503" spans="1:7">
      <c r="A503" s="109"/>
      <c r="B503" s="9"/>
      <c r="C503" s="106"/>
      <c r="F503" s="10"/>
      <c r="G503" s="116"/>
    </row>
    <row r="504" spans="1:7">
      <c r="A504" s="109"/>
      <c r="B504" s="9"/>
      <c r="C504" s="106"/>
      <c r="F504" s="10"/>
      <c r="G504" s="116"/>
    </row>
    <row r="505" spans="1:7">
      <c r="A505" s="109"/>
      <c r="B505" s="9"/>
      <c r="C505" s="106"/>
      <c r="F505" s="10"/>
      <c r="G505" s="116"/>
    </row>
    <row r="506" spans="1:7">
      <c r="A506" s="109"/>
      <c r="B506" s="9"/>
      <c r="C506" s="106"/>
      <c r="F506" s="10"/>
      <c r="G506" s="116"/>
    </row>
    <row r="507" spans="1:7">
      <c r="A507" s="109"/>
      <c r="B507" s="9"/>
      <c r="C507" s="106"/>
      <c r="F507" s="10"/>
      <c r="G507" s="116"/>
    </row>
    <row r="508" spans="1:7">
      <c r="A508" s="109"/>
      <c r="B508" s="9"/>
      <c r="C508" s="106"/>
      <c r="F508" s="10"/>
      <c r="G508" s="116"/>
    </row>
    <row r="509" spans="1:7">
      <c r="A509" s="109"/>
      <c r="B509" s="9"/>
      <c r="C509" s="106"/>
      <c r="F509" s="10"/>
      <c r="G509" s="116"/>
    </row>
    <row r="510" spans="1:7">
      <c r="A510" s="109"/>
      <c r="B510" s="9"/>
      <c r="C510" s="106"/>
      <c r="F510" s="10"/>
      <c r="G510" s="116"/>
    </row>
    <row r="511" spans="1:7">
      <c r="A511" s="109"/>
      <c r="B511" s="9"/>
      <c r="C511" s="106"/>
      <c r="F511" s="10"/>
      <c r="G511" s="116"/>
    </row>
    <row r="512" spans="1:7">
      <c r="A512" s="109"/>
      <c r="B512" s="9"/>
      <c r="C512" s="106"/>
      <c r="F512" s="10"/>
      <c r="G512" s="116"/>
    </row>
    <row r="513" spans="1:7">
      <c r="A513" s="109"/>
      <c r="B513" s="9"/>
      <c r="C513" s="106"/>
      <c r="F513" s="10"/>
      <c r="G513" s="116"/>
    </row>
    <row r="514" spans="1:7">
      <c r="A514" s="109"/>
      <c r="B514" s="9"/>
      <c r="C514" s="106"/>
      <c r="F514" s="10"/>
      <c r="G514" s="116"/>
    </row>
    <row r="515" spans="1:7">
      <c r="A515" s="109"/>
      <c r="B515" s="9"/>
      <c r="C515" s="106"/>
      <c r="F515" s="10"/>
      <c r="G515" s="116"/>
    </row>
    <row r="516" spans="1:7">
      <c r="A516" s="109"/>
      <c r="B516" s="9"/>
      <c r="C516" s="106"/>
      <c r="F516" s="10"/>
      <c r="G516" s="116"/>
    </row>
    <row r="517" spans="1:7">
      <c r="A517" s="109"/>
      <c r="B517" s="9"/>
      <c r="C517" s="106"/>
      <c r="F517" s="10"/>
      <c r="G517" s="116"/>
    </row>
    <row r="518" spans="1:7">
      <c r="A518" s="109"/>
      <c r="B518" s="9"/>
      <c r="C518" s="106"/>
      <c r="F518" s="10"/>
      <c r="G518" s="116"/>
    </row>
    <row r="519" spans="1:7">
      <c r="A519" s="109"/>
      <c r="B519" s="9"/>
      <c r="C519" s="106"/>
      <c r="F519" s="10"/>
      <c r="G519" s="116"/>
    </row>
    <row r="520" spans="1:7">
      <c r="A520" s="109"/>
      <c r="B520" s="9"/>
      <c r="C520" s="106"/>
      <c r="F520" s="10"/>
      <c r="G520" s="116"/>
    </row>
    <row r="521" spans="1:7">
      <c r="A521" s="109"/>
      <c r="B521" s="9"/>
      <c r="C521" s="106"/>
      <c r="F521" s="10"/>
      <c r="G521" s="116"/>
    </row>
    <row r="522" spans="1:7">
      <c r="A522" s="109"/>
      <c r="B522" s="9"/>
      <c r="C522" s="106"/>
      <c r="F522" s="10"/>
      <c r="G522" s="116"/>
    </row>
    <row r="523" spans="1:7">
      <c r="A523" s="109"/>
      <c r="B523" s="9"/>
      <c r="C523" s="106"/>
      <c r="F523" s="10"/>
      <c r="G523" s="116"/>
    </row>
    <row r="524" spans="1:7">
      <c r="A524" s="109"/>
      <c r="B524" s="9"/>
      <c r="C524" s="106"/>
      <c r="F524" s="10"/>
      <c r="G524" s="116"/>
    </row>
    <row r="525" spans="1:7">
      <c r="A525" s="109"/>
      <c r="B525" s="9"/>
      <c r="C525" s="106"/>
      <c r="F525" s="10"/>
      <c r="G525" s="116"/>
    </row>
    <row r="526" spans="1:7">
      <c r="A526" s="109"/>
      <c r="B526" s="9"/>
      <c r="C526" s="106"/>
      <c r="F526" s="10"/>
      <c r="G526" s="116"/>
    </row>
    <row r="527" spans="1:7">
      <c r="A527" s="109"/>
      <c r="B527" s="9"/>
      <c r="C527" s="106"/>
      <c r="F527" s="10"/>
      <c r="G527" s="116"/>
    </row>
    <row r="528" spans="1:7">
      <c r="A528" s="109"/>
      <c r="B528" s="9"/>
      <c r="C528" s="106"/>
      <c r="F528" s="10"/>
      <c r="G528" s="116"/>
    </row>
    <row r="529" spans="1:7">
      <c r="A529" s="109"/>
      <c r="B529" s="9"/>
      <c r="C529" s="106"/>
      <c r="F529" s="10"/>
      <c r="G529" s="116"/>
    </row>
    <row r="530" spans="1:7">
      <c r="A530" s="109"/>
      <c r="B530" s="9"/>
      <c r="C530" s="106"/>
      <c r="F530" s="10"/>
      <c r="G530" s="116"/>
    </row>
    <row r="531" spans="1:7">
      <c r="A531" s="109"/>
      <c r="B531" s="9"/>
      <c r="C531" s="106"/>
      <c r="F531" s="10"/>
      <c r="G531" s="116"/>
    </row>
    <row r="532" spans="1:7">
      <c r="A532" s="109"/>
      <c r="B532" s="9"/>
      <c r="C532" s="106"/>
      <c r="F532" s="10"/>
      <c r="G532" s="116"/>
    </row>
    <row r="533" spans="1:7">
      <c r="A533" s="109"/>
      <c r="B533" s="9"/>
      <c r="C533" s="106"/>
      <c r="F533" s="10"/>
      <c r="G533" s="116"/>
    </row>
    <row r="534" spans="1:7">
      <c r="A534" s="109"/>
      <c r="B534" s="9"/>
      <c r="C534" s="106"/>
      <c r="F534" s="10"/>
      <c r="G534" s="116"/>
    </row>
    <row r="535" spans="1:7">
      <c r="A535" s="109"/>
      <c r="B535" s="9"/>
      <c r="C535" s="106"/>
      <c r="F535" s="10"/>
      <c r="G535" s="116"/>
    </row>
    <row r="536" spans="1:7">
      <c r="A536" s="109"/>
      <c r="B536" s="9"/>
      <c r="C536" s="106"/>
      <c r="F536" s="10"/>
      <c r="G536" s="116"/>
    </row>
    <row r="537" spans="1:7">
      <c r="A537" s="109"/>
      <c r="B537" s="9"/>
      <c r="C537" s="106"/>
      <c r="F537" s="10"/>
      <c r="G537" s="116"/>
    </row>
    <row r="538" spans="1:7">
      <c r="A538" s="109"/>
      <c r="B538" s="9"/>
      <c r="C538" s="106"/>
      <c r="F538" s="10"/>
      <c r="G538" s="116"/>
    </row>
    <row r="539" spans="1:7">
      <c r="A539" s="109"/>
      <c r="B539" s="9"/>
      <c r="C539" s="106"/>
      <c r="F539" s="10"/>
      <c r="G539" s="116"/>
    </row>
    <row r="540" spans="1:7">
      <c r="A540" s="109"/>
      <c r="B540" s="9"/>
      <c r="C540" s="106"/>
      <c r="F540" s="10"/>
      <c r="G540" s="116"/>
    </row>
    <row r="541" spans="1:7">
      <c r="A541" s="109"/>
      <c r="B541" s="9"/>
      <c r="C541" s="106"/>
      <c r="F541" s="10"/>
      <c r="G541" s="116"/>
    </row>
    <row r="542" spans="1:7">
      <c r="A542" s="109"/>
      <c r="B542" s="9"/>
      <c r="C542" s="106"/>
      <c r="F542" s="10"/>
      <c r="G542" s="116"/>
    </row>
    <row r="543" spans="1:7">
      <c r="A543" s="109"/>
      <c r="B543" s="9"/>
      <c r="C543" s="106"/>
      <c r="F543" s="10"/>
      <c r="G543" s="116"/>
    </row>
    <row r="544" spans="1:7">
      <c r="A544" s="109"/>
      <c r="B544" s="9"/>
      <c r="C544" s="106"/>
      <c r="F544" s="10"/>
      <c r="G544" s="116"/>
    </row>
    <row r="545" spans="1:7">
      <c r="A545" s="109"/>
      <c r="B545" s="9"/>
      <c r="C545" s="106"/>
      <c r="F545" s="10"/>
      <c r="G545" s="116"/>
    </row>
    <row r="546" spans="1:7">
      <c r="A546" s="109"/>
      <c r="B546" s="9"/>
      <c r="C546" s="106"/>
      <c r="F546" s="10"/>
      <c r="G546" s="116"/>
    </row>
    <row r="547" spans="1:7">
      <c r="A547" s="109"/>
      <c r="B547" s="9"/>
      <c r="C547" s="106"/>
      <c r="F547" s="10"/>
      <c r="G547" s="116"/>
    </row>
    <row r="548" spans="1:7">
      <c r="A548" s="109"/>
      <c r="B548" s="9"/>
      <c r="C548" s="106"/>
      <c r="F548" s="10"/>
      <c r="G548" s="116"/>
    </row>
    <row r="549" spans="1:7">
      <c r="A549" s="109"/>
      <c r="B549" s="9"/>
      <c r="C549" s="106"/>
      <c r="F549" s="10"/>
      <c r="G549" s="116"/>
    </row>
    <row r="550" spans="1:7">
      <c r="A550" s="109"/>
      <c r="B550" s="9"/>
      <c r="C550" s="106"/>
      <c r="F550" s="10"/>
      <c r="G550" s="116"/>
    </row>
    <row r="551" spans="1:7">
      <c r="A551" s="109"/>
      <c r="B551" s="9"/>
      <c r="C551" s="106"/>
      <c r="F551" s="10"/>
      <c r="G551" s="116"/>
    </row>
    <row r="552" spans="1:7">
      <c r="A552" s="109"/>
      <c r="B552" s="9"/>
      <c r="C552" s="106"/>
      <c r="F552" s="10"/>
      <c r="G552" s="116"/>
    </row>
    <row r="553" spans="1:7">
      <c r="A553" s="109"/>
      <c r="B553" s="9"/>
      <c r="C553" s="106"/>
      <c r="F553" s="10"/>
      <c r="G553" s="116"/>
    </row>
    <row r="554" spans="1:7">
      <c r="A554" s="109"/>
      <c r="B554" s="9"/>
      <c r="C554" s="106"/>
      <c r="F554" s="10"/>
      <c r="G554" s="116"/>
    </row>
    <row r="555" spans="1:7">
      <c r="A555" s="109"/>
      <c r="B555" s="9"/>
      <c r="C555" s="106"/>
      <c r="F555" s="10"/>
      <c r="G555" s="116"/>
    </row>
    <row r="556" spans="1:7">
      <c r="A556" s="109"/>
      <c r="B556" s="9"/>
      <c r="C556" s="106"/>
      <c r="F556" s="10"/>
      <c r="G556" s="116"/>
    </row>
    <row r="557" spans="1:7">
      <c r="A557" s="109"/>
      <c r="B557" s="9"/>
      <c r="C557" s="106"/>
      <c r="F557" s="10"/>
      <c r="G557" s="116"/>
    </row>
    <row r="558" spans="1:7">
      <c r="A558" s="109"/>
      <c r="B558" s="9"/>
      <c r="C558" s="106"/>
      <c r="F558" s="10"/>
      <c r="G558" s="116"/>
    </row>
    <row r="559" spans="1:7">
      <c r="A559" s="109"/>
      <c r="B559" s="9"/>
      <c r="C559" s="106"/>
      <c r="F559" s="10"/>
      <c r="G559" s="116"/>
    </row>
    <row r="560" spans="1:7">
      <c r="A560" s="109"/>
      <c r="B560" s="9"/>
      <c r="C560" s="106"/>
      <c r="F560" s="10"/>
      <c r="G560" s="116"/>
    </row>
    <row r="561" spans="1:7">
      <c r="A561" s="109"/>
      <c r="B561" s="9"/>
      <c r="C561" s="106"/>
      <c r="F561" s="10"/>
      <c r="G561" s="116"/>
    </row>
    <row r="562" spans="1:7">
      <c r="A562" s="109"/>
      <c r="B562" s="9"/>
      <c r="C562" s="106"/>
      <c r="F562" s="10"/>
      <c r="G562" s="116"/>
    </row>
    <row r="563" spans="1:7">
      <c r="A563" s="109"/>
      <c r="B563" s="9"/>
      <c r="C563" s="106"/>
      <c r="F563" s="10"/>
      <c r="G563" s="116"/>
    </row>
    <row r="564" spans="1:7">
      <c r="A564" s="109"/>
      <c r="B564" s="9"/>
      <c r="C564" s="106"/>
      <c r="F564" s="10"/>
      <c r="G564" s="116"/>
    </row>
    <row r="565" spans="1:7">
      <c r="A565" s="109"/>
      <c r="B565" s="9"/>
      <c r="C565" s="106"/>
      <c r="F565" s="10"/>
      <c r="G565" s="116"/>
    </row>
    <row r="566" spans="1:7">
      <c r="A566" s="109"/>
      <c r="B566" s="9"/>
      <c r="C566" s="106"/>
      <c r="F566" s="10"/>
      <c r="G566" s="116"/>
    </row>
    <row r="567" spans="1:7">
      <c r="A567" s="109"/>
      <c r="B567" s="9"/>
      <c r="C567" s="106"/>
      <c r="F567" s="10"/>
      <c r="G567" s="116"/>
    </row>
    <row r="568" spans="1:7">
      <c r="A568" s="109"/>
      <c r="B568" s="9"/>
      <c r="C568" s="106"/>
      <c r="F568" s="10"/>
      <c r="G568" s="116"/>
    </row>
    <row r="569" spans="1:7">
      <c r="A569" s="109"/>
      <c r="B569" s="9"/>
      <c r="C569" s="106"/>
      <c r="F569" s="10"/>
      <c r="G569" s="116"/>
    </row>
    <row r="570" spans="1:7">
      <c r="A570" s="109"/>
      <c r="B570" s="9"/>
      <c r="C570" s="106"/>
      <c r="F570" s="10"/>
      <c r="G570" s="116"/>
    </row>
    <row r="571" spans="1:7">
      <c r="A571" s="109"/>
      <c r="B571" s="9"/>
      <c r="C571" s="106"/>
      <c r="F571" s="10"/>
      <c r="G571" s="116"/>
    </row>
    <row r="572" spans="1:7">
      <c r="A572" s="109"/>
      <c r="B572" s="9"/>
      <c r="C572" s="106"/>
      <c r="F572" s="10"/>
      <c r="G572" s="116"/>
    </row>
    <row r="573" spans="1:7">
      <c r="A573" s="109"/>
      <c r="B573" s="9"/>
      <c r="C573" s="106"/>
      <c r="F573" s="10"/>
      <c r="G573" s="116"/>
    </row>
    <row r="574" spans="1:7">
      <c r="A574" s="109"/>
      <c r="B574" s="9"/>
      <c r="C574" s="106"/>
      <c r="F574" s="10"/>
      <c r="G574" s="116"/>
    </row>
    <row r="575" spans="1:7">
      <c r="A575" s="109"/>
      <c r="B575" s="9"/>
      <c r="C575" s="106"/>
      <c r="F575" s="10"/>
      <c r="G575" s="116"/>
    </row>
    <row r="576" spans="1:7">
      <c r="A576" s="109"/>
      <c r="B576" s="9"/>
      <c r="C576" s="106"/>
      <c r="F576" s="10"/>
      <c r="G576" s="116"/>
    </row>
    <row r="577" spans="1:7">
      <c r="A577" s="109"/>
      <c r="B577" s="9"/>
      <c r="C577" s="106"/>
      <c r="F577" s="10"/>
      <c r="G577" s="116"/>
    </row>
    <row r="578" spans="1:7">
      <c r="A578" s="109"/>
      <c r="B578" s="9"/>
      <c r="C578" s="106"/>
      <c r="F578" s="10"/>
      <c r="G578" s="116"/>
    </row>
    <row r="579" spans="1:7">
      <c r="A579" s="109"/>
      <c r="B579" s="9"/>
      <c r="C579" s="106"/>
      <c r="F579" s="10"/>
      <c r="G579" s="116"/>
    </row>
    <row r="580" spans="1:7">
      <c r="A580" s="109"/>
      <c r="B580" s="9"/>
      <c r="C580" s="106"/>
      <c r="F580" s="10"/>
      <c r="G580" s="116"/>
    </row>
    <row r="581" spans="1:7">
      <c r="A581" s="109"/>
      <c r="B581" s="9"/>
      <c r="C581" s="106"/>
      <c r="F581" s="10"/>
      <c r="G581" s="116"/>
    </row>
    <row r="582" spans="1:7">
      <c r="A582" s="109"/>
      <c r="B582" s="9"/>
      <c r="C582" s="106"/>
      <c r="F582" s="10"/>
      <c r="G582" s="116"/>
    </row>
    <row r="583" spans="1:7">
      <c r="A583" s="109"/>
      <c r="B583" s="9"/>
      <c r="C583" s="106"/>
      <c r="F583" s="10"/>
      <c r="G583" s="116"/>
    </row>
    <row r="584" spans="1:7">
      <c r="A584" s="109"/>
      <c r="B584" s="9"/>
      <c r="C584" s="106"/>
      <c r="F584" s="10"/>
      <c r="G584" s="116"/>
    </row>
    <row r="585" spans="1:7">
      <c r="A585" s="109"/>
      <c r="B585" s="9"/>
      <c r="C585" s="106"/>
      <c r="F585" s="10"/>
      <c r="G585" s="116"/>
    </row>
    <row r="586" spans="1:7">
      <c r="A586" s="109"/>
      <c r="B586" s="9"/>
      <c r="C586" s="106"/>
      <c r="F586" s="10"/>
      <c r="G586" s="116"/>
    </row>
    <row r="587" spans="1:7">
      <c r="A587" s="109"/>
      <c r="B587" s="9"/>
      <c r="C587" s="106"/>
      <c r="F587" s="10"/>
      <c r="G587" s="116"/>
    </row>
    <row r="588" spans="1:7">
      <c r="A588" s="109"/>
      <c r="B588" s="9"/>
      <c r="C588" s="106"/>
      <c r="F588" s="10"/>
      <c r="G588" s="116"/>
    </row>
    <row r="589" spans="1:7">
      <c r="A589" s="109"/>
      <c r="B589" s="9"/>
      <c r="C589" s="106"/>
      <c r="F589" s="10"/>
      <c r="G589" s="116"/>
    </row>
    <row r="590" spans="1:7">
      <c r="A590" s="109"/>
      <c r="B590" s="9"/>
      <c r="C590" s="106"/>
      <c r="F590" s="10"/>
      <c r="G590" s="116"/>
    </row>
    <row r="591" spans="1:7">
      <c r="A591" s="109"/>
      <c r="B591" s="9"/>
      <c r="C591" s="106"/>
      <c r="F591" s="10"/>
      <c r="G591" s="116"/>
    </row>
    <row r="592" spans="1:7">
      <c r="A592" s="109"/>
      <c r="B592" s="9"/>
      <c r="C592" s="106"/>
      <c r="F592" s="10"/>
      <c r="G592" s="116"/>
    </row>
    <row r="593" spans="1:7">
      <c r="A593" s="109"/>
      <c r="B593" s="9"/>
      <c r="C593" s="106"/>
      <c r="F593" s="10"/>
      <c r="G593" s="116"/>
    </row>
    <row r="594" spans="1:7">
      <c r="A594" s="109"/>
      <c r="B594" s="9"/>
      <c r="C594" s="106"/>
      <c r="F594" s="10"/>
      <c r="G594" s="116"/>
    </row>
    <row r="595" spans="1:7">
      <c r="A595" s="109"/>
      <c r="B595" s="9"/>
      <c r="C595" s="106"/>
      <c r="F595" s="10"/>
      <c r="G595" s="116"/>
    </row>
    <row r="596" spans="1:7">
      <c r="A596" s="109"/>
      <c r="B596" s="9"/>
      <c r="C596" s="106"/>
      <c r="F596" s="10"/>
      <c r="G596" s="116"/>
    </row>
    <row r="597" spans="1:7">
      <c r="A597" s="109"/>
      <c r="B597" s="9"/>
      <c r="C597" s="106"/>
      <c r="F597" s="10"/>
      <c r="G597" s="116"/>
    </row>
    <row r="598" spans="1:7">
      <c r="A598" s="109"/>
      <c r="B598" s="9"/>
      <c r="C598" s="106"/>
      <c r="F598" s="10"/>
      <c r="G598" s="116"/>
    </row>
    <row r="599" spans="1:7">
      <c r="A599" s="109"/>
      <c r="B599" s="9"/>
      <c r="C599" s="106"/>
      <c r="F599" s="10"/>
      <c r="G599" s="116"/>
    </row>
    <row r="600" spans="1:7">
      <c r="A600" s="109"/>
      <c r="B600" s="9"/>
      <c r="C600" s="106"/>
      <c r="F600" s="10"/>
      <c r="G600" s="116"/>
    </row>
    <row r="601" spans="1:7">
      <c r="A601" s="109"/>
      <c r="B601" s="9"/>
      <c r="C601" s="106"/>
      <c r="F601" s="10"/>
      <c r="G601" s="116"/>
    </row>
    <row r="602" spans="1:7">
      <c r="A602" s="109"/>
      <c r="B602" s="9"/>
      <c r="C602" s="106"/>
      <c r="F602" s="10"/>
      <c r="G602" s="116"/>
    </row>
    <row r="603" spans="1:7">
      <c r="A603" s="109"/>
      <c r="B603" s="9"/>
      <c r="C603" s="106"/>
      <c r="F603" s="10"/>
      <c r="G603" s="116"/>
    </row>
    <row r="604" spans="1:7">
      <c r="A604" s="109"/>
      <c r="B604" s="9"/>
      <c r="C604" s="106"/>
      <c r="F604" s="10"/>
      <c r="G604" s="116"/>
    </row>
    <row r="605" spans="1:7">
      <c r="A605" s="109"/>
      <c r="B605" s="9"/>
      <c r="C605" s="106"/>
      <c r="F605" s="10"/>
      <c r="G605" s="116"/>
    </row>
    <row r="606" spans="1:7">
      <c r="A606" s="109"/>
      <c r="B606" s="9"/>
      <c r="C606" s="106"/>
      <c r="F606" s="10"/>
      <c r="G606" s="116"/>
    </row>
    <row r="607" spans="1:7">
      <c r="A607" s="109"/>
      <c r="B607" s="9"/>
      <c r="C607" s="106"/>
      <c r="F607" s="10"/>
      <c r="G607" s="116"/>
    </row>
    <row r="608" spans="1:7">
      <c r="A608" s="109"/>
      <c r="B608" s="9"/>
      <c r="C608" s="106"/>
      <c r="F608" s="10"/>
      <c r="G608" s="116"/>
    </row>
    <row r="609" spans="1:7">
      <c r="A609" s="109"/>
      <c r="B609" s="9"/>
      <c r="C609" s="106"/>
      <c r="F609" s="10"/>
      <c r="G609" s="116"/>
    </row>
    <row r="610" spans="1:7">
      <c r="A610" s="109"/>
      <c r="B610" s="9"/>
      <c r="C610" s="106"/>
      <c r="F610" s="10"/>
      <c r="G610" s="116"/>
    </row>
    <row r="611" spans="1:7">
      <c r="A611" s="109"/>
      <c r="B611" s="9"/>
      <c r="C611" s="106"/>
      <c r="F611" s="10"/>
      <c r="G611" s="116"/>
    </row>
    <row r="612" spans="1:7">
      <c r="A612" s="109"/>
      <c r="B612" s="9"/>
      <c r="C612" s="106"/>
      <c r="F612" s="10"/>
      <c r="G612" s="116"/>
    </row>
    <row r="613" spans="1:7">
      <c r="A613" s="109"/>
      <c r="B613" s="9"/>
      <c r="C613" s="106"/>
      <c r="F613" s="10"/>
      <c r="G613" s="116"/>
    </row>
    <row r="614" spans="1:7">
      <c r="A614" s="109"/>
      <c r="B614" s="9"/>
      <c r="C614" s="106"/>
      <c r="F614" s="10"/>
      <c r="G614" s="116"/>
    </row>
    <row r="615" spans="1:7">
      <c r="A615" s="109"/>
      <c r="B615" s="9"/>
      <c r="C615" s="106"/>
      <c r="F615" s="10"/>
      <c r="G615" s="116"/>
    </row>
    <row r="616" spans="1:7">
      <c r="A616" s="109"/>
      <c r="B616" s="9"/>
      <c r="C616" s="106"/>
      <c r="F616" s="10"/>
      <c r="G616" s="116"/>
    </row>
    <row r="617" spans="1:7">
      <c r="A617" s="109"/>
      <c r="B617" s="9"/>
      <c r="C617" s="106"/>
      <c r="F617" s="10"/>
      <c r="G617" s="116"/>
    </row>
    <row r="618" spans="1:7">
      <c r="A618" s="109"/>
      <c r="B618" s="9"/>
      <c r="C618" s="106"/>
      <c r="F618" s="10"/>
      <c r="G618" s="116"/>
    </row>
    <row r="619" spans="1:7">
      <c r="A619" s="109"/>
      <c r="B619" s="9"/>
      <c r="C619" s="106"/>
      <c r="F619" s="10"/>
      <c r="G619" s="116"/>
    </row>
    <row r="620" spans="1:7">
      <c r="A620" s="109"/>
      <c r="B620" s="9"/>
      <c r="C620" s="106"/>
      <c r="F620" s="10"/>
      <c r="G620" s="116"/>
    </row>
    <row r="621" spans="1:7">
      <c r="A621" s="109"/>
      <c r="B621" s="9"/>
      <c r="C621" s="106"/>
      <c r="F621" s="10"/>
      <c r="G621" s="116"/>
    </row>
    <row r="622" spans="1:7">
      <c r="A622" s="109"/>
      <c r="B622" s="9"/>
      <c r="C622" s="106"/>
      <c r="F622" s="10"/>
      <c r="G622" s="116"/>
    </row>
    <row r="623" spans="1:7">
      <c r="A623" s="109"/>
      <c r="B623" s="9"/>
      <c r="C623" s="106"/>
      <c r="F623" s="10"/>
      <c r="G623" s="116"/>
    </row>
    <row r="624" spans="1:7">
      <c r="A624" s="109"/>
      <c r="B624" s="9"/>
      <c r="C624" s="106"/>
      <c r="F624" s="10"/>
      <c r="G624" s="116"/>
    </row>
    <row r="625" spans="1:7">
      <c r="A625" s="109"/>
      <c r="B625" s="9"/>
      <c r="C625" s="106"/>
      <c r="F625" s="10"/>
      <c r="G625" s="116"/>
    </row>
    <row r="626" spans="1:7">
      <c r="A626" s="109"/>
      <c r="B626" s="9"/>
      <c r="C626" s="106"/>
      <c r="F626" s="10"/>
      <c r="G626" s="116"/>
    </row>
    <row r="627" spans="1:7">
      <c r="A627" s="109"/>
      <c r="B627" s="9"/>
      <c r="C627" s="106"/>
      <c r="F627" s="10"/>
      <c r="G627" s="116"/>
    </row>
    <row r="628" spans="1:7">
      <c r="A628" s="109"/>
      <c r="B628" s="9"/>
      <c r="C628" s="106"/>
      <c r="F628" s="10"/>
      <c r="G628" s="116"/>
    </row>
    <row r="629" spans="1:7">
      <c r="A629" s="109"/>
      <c r="B629" s="9"/>
      <c r="C629" s="106"/>
      <c r="F629" s="10"/>
      <c r="G629" s="116"/>
    </row>
    <row r="630" spans="1:7">
      <c r="A630" s="109"/>
      <c r="B630" s="9"/>
      <c r="C630" s="106"/>
      <c r="F630" s="10"/>
      <c r="G630" s="116"/>
    </row>
    <row r="631" spans="1:7">
      <c r="A631" s="109"/>
      <c r="B631" s="9"/>
      <c r="C631" s="106"/>
      <c r="F631" s="10"/>
      <c r="G631" s="116"/>
    </row>
    <row r="632" spans="1:7">
      <c r="A632" s="109"/>
      <c r="B632" s="9"/>
      <c r="C632" s="106"/>
      <c r="F632" s="10"/>
      <c r="G632" s="116"/>
    </row>
    <row r="633" spans="1:7">
      <c r="A633" s="109"/>
      <c r="B633" s="9"/>
      <c r="C633" s="106"/>
      <c r="F633" s="10"/>
      <c r="G633" s="116"/>
    </row>
    <row r="634" spans="1:7">
      <c r="A634" s="109"/>
      <c r="B634" s="9"/>
      <c r="C634" s="106"/>
      <c r="F634" s="10"/>
      <c r="G634" s="116"/>
    </row>
    <row r="635" spans="1:7">
      <c r="A635" s="109"/>
      <c r="B635" s="9"/>
      <c r="C635" s="106"/>
      <c r="F635" s="10"/>
      <c r="G635" s="116"/>
    </row>
    <row r="636" spans="1:7">
      <c r="A636" s="109"/>
      <c r="B636" s="9"/>
      <c r="C636" s="106"/>
      <c r="F636" s="10"/>
      <c r="G636" s="116"/>
    </row>
    <row r="637" spans="1:7">
      <c r="A637" s="109"/>
      <c r="B637" s="9"/>
      <c r="C637" s="106"/>
      <c r="F637" s="10"/>
      <c r="G637" s="116"/>
    </row>
    <row r="638" spans="1:7">
      <c r="A638" s="109"/>
      <c r="B638" s="9"/>
      <c r="C638" s="106"/>
      <c r="F638" s="10"/>
      <c r="G638" s="116"/>
    </row>
    <row r="639" spans="1:7">
      <c r="A639" s="109"/>
      <c r="B639" s="9"/>
      <c r="C639" s="106"/>
      <c r="F639" s="10"/>
      <c r="G639" s="116"/>
    </row>
    <row r="640" spans="1:7">
      <c r="A640" s="109"/>
      <c r="B640" s="9"/>
      <c r="C640" s="106"/>
      <c r="F640" s="10"/>
      <c r="G640" s="116"/>
    </row>
    <row r="641" spans="1:7">
      <c r="A641" s="109"/>
      <c r="B641" s="9"/>
      <c r="C641" s="106"/>
      <c r="F641" s="10"/>
      <c r="G641" s="116"/>
    </row>
    <row r="642" spans="1:7">
      <c r="A642" s="109"/>
      <c r="B642" s="9"/>
      <c r="C642" s="106"/>
      <c r="F642" s="10"/>
      <c r="G642" s="116"/>
    </row>
    <row r="643" spans="1:7">
      <c r="A643" s="109"/>
      <c r="B643" s="9"/>
      <c r="C643" s="106"/>
      <c r="F643" s="10"/>
      <c r="G643" s="116"/>
    </row>
    <row r="644" spans="1:7">
      <c r="A644" s="109"/>
      <c r="B644" s="9"/>
      <c r="C644" s="106"/>
      <c r="F644" s="10"/>
      <c r="G644" s="116"/>
    </row>
    <row r="645" spans="1:7">
      <c r="A645" s="109"/>
      <c r="B645" s="9"/>
      <c r="C645" s="106"/>
      <c r="F645" s="10"/>
      <c r="G645" s="116"/>
    </row>
    <row r="646" spans="1:7">
      <c r="A646" s="109"/>
      <c r="B646" s="9"/>
      <c r="C646" s="106"/>
      <c r="F646" s="10"/>
      <c r="G646" s="116"/>
    </row>
    <row r="647" spans="1:7">
      <c r="A647" s="109"/>
      <c r="B647" s="9"/>
      <c r="C647" s="106"/>
      <c r="F647" s="10"/>
      <c r="G647" s="116"/>
    </row>
    <row r="648" spans="1:7">
      <c r="A648" s="109"/>
      <c r="B648" s="9"/>
      <c r="C648" s="106"/>
      <c r="F648" s="10"/>
      <c r="G648" s="116"/>
    </row>
    <row r="649" spans="1:7">
      <c r="A649" s="109"/>
      <c r="B649" s="9"/>
      <c r="C649" s="106"/>
      <c r="F649" s="10"/>
      <c r="G649" s="116"/>
    </row>
    <row r="650" spans="1:7">
      <c r="A650" s="109"/>
      <c r="B650" s="9"/>
      <c r="C650" s="106"/>
      <c r="F650" s="10"/>
      <c r="G650" s="116"/>
    </row>
    <row r="651" spans="1:7">
      <c r="A651" s="109"/>
      <c r="B651" s="9"/>
      <c r="C651" s="106"/>
      <c r="F651" s="10"/>
      <c r="G651" s="116"/>
    </row>
    <row r="652" spans="1:7">
      <c r="A652" s="109"/>
      <c r="B652" s="9"/>
      <c r="C652" s="106"/>
      <c r="F652" s="10"/>
      <c r="G652" s="116"/>
    </row>
    <row r="653" spans="1:7">
      <c r="A653" s="109"/>
      <c r="B653" s="9"/>
      <c r="C653" s="106"/>
      <c r="F653" s="10"/>
      <c r="G653" s="116"/>
    </row>
    <row r="654" spans="1:7">
      <c r="A654" s="109"/>
      <c r="B654" s="9"/>
      <c r="C654" s="106"/>
      <c r="F654" s="10"/>
      <c r="G654" s="116"/>
    </row>
    <row r="655" spans="1:7">
      <c r="A655" s="109"/>
      <c r="B655" s="9"/>
      <c r="C655" s="106"/>
      <c r="F655" s="10"/>
      <c r="G655" s="116"/>
    </row>
    <row r="656" spans="1:7">
      <c r="A656" s="109"/>
      <c r="B656" s="9"/>
      <c r="C656" s="106"/>
      <c r="F656" s="10"/>
      <c r="G656" s="116"/>
    </row>
    <row r="657" spans="1:7">
      <c r="A657" s="109"/>
      <c r="B657" s="9"/>
      <c r="C657" s="106"/>
      <c r="F657" s="10"/>
      <c r="G657" s="116"/>
    </row>
    <row r="658" spans="1:7">
      <c r="A658" s="109"/>
      <c r="B658" s="9"/>
      <c r="C658" s="106"/>
      <c r="F658" s="10"/>
      <c r="G658" s="116"/>
    </row>
    <row r="659" spans="1:7">
      <c r="A659" s="109"/>
      <c r="B659" s="9"/>
      <c r="C659" s="106"/>
      <c r="F659" s="10"/>
      <c r="G659" s="116"/>
    </row>
    <row r="660" spans="1:7">
      <c r="A660" s="109"/>
      <c r="B660" s="9"/>
      <c r="C660" s="106"/>
      <c r="F660" s="10"/>
      <c r="G660" s="116"/>
    </row>
    <row r="661" spans="1:7">
      <c r="A661" s="109"/>
      <c r="B661" s="9"/>
      <c r="C661" s="106"/>
      <c r="F661" s="10"/>
      <c r="G661" s="116"/>
    </row>
    <row r="662" spans="1:7">
      <c r="A662" s="109"/>
      <c r="B662" s="9"/>
      <c r="C662" s="106"/>
      <c r="F662" s="10"/>
      <c r="G662" s="116"/>
    </row>
    <row r="663" spans="1:7">
      <c r="A663" s="109"/>
      <c r="B663" s="9"/>
      <c r="C663" s="106"/>
      <c r="F663" s="10"/>
      <c r="G663" s="116"/>
    </row>
    <row r="664" spans="1:7">
      <c r="A664" s="109"/>
      <c r="B664" s="9"/>
      <c r="C664" s="106"/>
      <c r="F664" s="10"/>
      <c r="G664" s="116"/>
    </row>
    <row r="665" spans="1:7">
      <c r="A665" s="109"/>
      <c r="B665" s="9"/>
      <c r="C665" s="106"/>
      <c r="F665" s="10"/>
      <c r="G665" s="116"/>
    </row>
    <row r="666" spans="1:7">
      <c r="A666" s="109"/>
      <c r="B666" s="9"/>
      <c r="C666" s="106"/>
      <c r="F666" s="10"/>
      <c r="G666" s="116"/>
    </row>
    <row r="667" spans="1:7">
      <c r="A667" s="109"/>
      <c r="B667" s="9"/>
      <c r="C667" s="106"/>
      <c r="F667" s="10"/>
      <c r="G667" s="116"/>
    </row>
    <row r="668" spans="1:7">
      <c r="A668" s="109"/>
      <c r="B668" s="9"/>
      <c r="C668" s="106"/>
      <c r="F668" s="10"/>
      <c r="G668" s="116"/>
    </row>
    <row r="669" spans="1:7">
      <c r="A669" s="109"/>
      <c r="B669" s="9"/>
      <c r="C669" s="106"/>
      <c r="F669" s="10"/>
      <c r="G669" s="116"/>
    </row>
    <row r="670" spans="1:7">
      <c r="A670" s="109"/>
      <c r="B670" s="9"/>
      <c r="C670" s="106"/>
      <c r="F670" s="10"/>
      <c r="G670" s="116"/>
    </row>
    <row r="671" spans="1:7">
      <c r="A671" s="109"/>
      <c r="B671" s="9"/>
      <c r="C671" s="106"/>
      <c r="F671" s="10"/>
      <c r="G671" s="116"/>
    </row>
    <row r="672" spans="1:7">
      <c r="A672" s="109"/>
      <c r="B672" s="9"/>
      <c r="C672" s="106"/>
      <c r="F672" s="10"/>
      <c r="G672" s="116"/>
    </row>
    <row r="673" spans="1:7">
      <c r="A673" s="109"/>
      <c r="B673" s="9"/>
      <c r="C673" s="106"/>
      <c r="F673" s="10"/>
      <c r="G673" s="116"/>
    </row>
    <row r="674" spans="1:7">
      <c r="A674" s="109"/>
      <c r="B674" s="9"/>
      <c r="C674" s="106"/>
      <c r="F674" s="10"/>
      <c r="G674" s="116"/>
    </row>
    <row r="675" spans="1:7">
      <c r="A675" s="109"/>
      <c r="B675" s="9"/>
      <c r="C675" s="106"/>
      <c r="F675" s="10"/>
      <c r="G675" s="116"/>
    </row>
    <row r="676" spans="1:7">
      <c r="A676" s="109"/>
      <c r="B676" s="9"/>
      <c r="C676" s="106"/>
      <c r="F676" s="10"/>
      <c r="G676" s="116"/>
    </row>
    <row r="677" spans="1:7">
      <c r="A677" s="109"/>
      <c r="B677" s="9"/>
      <c r="C677" s="106"/>
      <c r="F677" s="10"/>
      <c r="G677" s="116"/>
    </row>
    <row r="678" spans="1:7">
      <c r="A678" s="109"/>
      <c r="B678" s="9"/>
      <c r="C678" s="106"/>
      <c r="F678" s="10"/>
      <c r="G678" s="116"/>
    </row>
    <row r="679" spans="1:7">
      <c r="A679" s="109"/>
      <c r="B679" s="9"/>
      <c r="C679" s="106"/>
      <c r="F679" s="10"/>
      <c r="G679" s="116"/>
    </row>
    <row r="680" spans="1:7">
      <c r="A680" s="109"/>
      <c r="B680" s="9"/>
      <c r="C680" s="106"/>
      <c r="F680" s="10"/>
      <c r="G680" s="116"/>
    </row>
    <row r="681" spans="1:7">
      <c r="A681" s="109"/>
      <c r="B681" s="9"/>
      <c r="C681" s="106"/>
      <c r="F681" s="10"/>
      <c r="G681" s="116"/>
    </row>
    <row r="682" spans="1:7">
      <c r="A682" s="109"/>
      <c r="B682" s="9"/>
      <c r="C682" s="106"/>
      <c r="F682" s="10"/>
      <c r="G682" s="116"/>
    </row>
    <row r="683" spans="1:7">
      <c r="A683" s="109"/>
      <c r="B683" s="9"/>
      <c r="C683" s="106"/>
      <c r="F683" s="10"/>
      <c r="G683" s="116"/>
    </row>
    <row r="684" spans="1:7">
      <c r="A684" s="109"/>
      <c r="B684" s="9"/>
      <c r="C684" s="106"/>
      <c r="F684" s="10"/>
      <c r="G684" s="116"/>
    </row>
    <row r="685" spans="1:7">
      <c r="A685" s="109"/>
      <c r="B685" s="9"/>
      <c r="C685" s="106"/>
      <c r="F685" s="10"/>
      <c r="G685" s="116"/>
    </row>
    <row r="686" spans="1:7">
      <c r="A686" s="109"/>
      <c r="B686" s="9"/>
      <c r="C686" s="106"/>
      <c r="F686" s="10"/>
      <c r="G686" s="116"/>
    </row>
    <row r="687" spans="1:7">
      <c r="A687" s="109"/>
      <c r="B687" s="9"/>
      <c r="C687" s="106"/>
      <c r="F687" s="10"/>
      <c r="G687" s="116"/>
    </row>
    <row r="688" spans="1:7">
      <c r="A688" s="109"/>
      <c r="B688" s="9"/>
      <c r="C688" s="106"/>
      <c r="F688" s="10"/>
      <c r="G688" s="116"/>
    </row>
    <row r="689" spans="1:7">
      <c r="A689" s="109"/>
      <c r="B689" s="9"/>
      <c r="C689" s="106"/>
      <c r="F689" s="10"/>
      <c r="G689" s="116"/>
    </row>
    <row r="690" spans="1:7">
      <c r="A690" s="109"/>
      <c r="B690" s="9"/>
      <c r="C690" s="106"/>
      <c r="F690" s="10"/>
      <c r="G690" s="116"/>
    </row>
    <row r="691" spans="1:7">
      <c r="A691" s="109"/>
      <c r="B691" s="9"/>
      <c r="C691" s="106"/>
      <c r="F691" s="10"/>
      <c r="G691" s="116"/>
    </row>
    <row r="692" spans="1:7">
      <c r="A692" s="109"/>
      <c r="B692" s="9"/>
      <c r="C692" s="106"/>
      <c r="F692" s="10"/>
      <c r="G692" s="116"/>
    </row>
    <row r="693" spans="1:7">
      <c r="A693" s="109"/>
      <c r="B693" s="9"/>
      <c r="C693" s="106"/>
      <c r="F693" s="10"/>
      <c r="G693" s="116"/>
    </row>
    <row r="694" spans="1:7">
      <c r="A694" s="109"/>
      <c r="B694" s="9"/>
      <c r="C694" s="106"/>
      <c r="F694" s="10"/>
      <c r="G694" s="116"/>
    </row>
    <row r="695" spans="1:7">
      <c r="A695" s="109"/>
      <c r="B695" s="9"/>
      <c r="C695" s="106"/>
      <c r="F695" s="10"/>
      <c r="G695" s="116"/>
    </row>
    <row r="696" spans="1:7">
      <c r="A696" s="109"/>
      <c r="B696" s="9"/>
      <c r="C696" s="106"/>
      <c r="F696" s="10"/>
      <c r="G696" s="116"/>
    </row>
    <row r="697" spans="1:7">
      <c r="A697" s="109"/>
      <c r="B697" s="9"/>
      <c r="C697" s="106"/>
      <c r="F697" s="10"/>
      <c r="G697" s="116"/>
    </row>
    <row r="698" spans="1:7">
      <c r="A698" s="109"/>
      <c r="B698" s="9"/>
      <c r="C698" s="106"/>
      <c r="F698" s="10"/>
      <c r="G698" s="116"/>
    </row>
    <row r="699" spans="1:7">
      <c r="A699" s="109"/>
      <c r="B699" s="9"/>
      <c r="C699" s="106"/>
      <c r="F699" s="10"/>
      <c r="G699" s="116"/>
    </row>
    <row r="700" spans="1:7">
      <c r="A700" s="109"/>
      <c r="B700" s="9"/>
      <c r="C700" s="106"/>
      <c r="F700" s="10"/>
      <c r="G700" s="116"/>
    </row>
    <row r="701" spans="1:7">
      <c r="A701" s="109"/>
      <c r="B701" s="9"/>
      <c r="C701" s="106"/>
      <c r="F701" s="10"/>
      <c r="G701" s="116"/>
    </row>
    <row r="702" spans="1:7">
      <c r="A702" s="109"/>
      <c r="B702" s="9"/>
      <c r="C702" s="106"/>
      <c r="F702" s="10"/>
      <c r="G702" s="116"/>
    </row>
    <row r="703" spans="1:7">
      <c r="A703" s="109"/>
      <c r="B703" s="9"/>
      <c r="C703" s="106"/>
      <c r="F703" s="10"/>
      <c r="G703" s="116"/>
    </row>
    <row r="704" spans="1:7">
      <c r="A704" s="109"/>
      <c r="B704" s="9"/>
      <c r="C704" s="106"/>
      <c r="F704" s="10"/>
      <c r="G704" s="116"/>
    </row>
    <row r="705" spans="1:7">
      <c r="A705" s="109"/>
      <c r="B705" s="9"/>
      <c r="C705" s="106"/>
      <c r="F705" s="10"/>
      <c r="G705" s="116"/>
    </row>
    <row r="706" spans="1:7">
      <c r="A706" s="109"/>
      <c r="B706" s="9"/>
      <c r="C706" s="106"/>
      <c r="F706" s="10"/>
      <c r="G706" s="116"/>
    </row>
    <row r="707" spans="1:7">
      <c r="A707" s="109"/>
      <c r="B707" s="9"/>
      <c r="C707" s="106"/>
      <c r="F707" s="10"/>
      <c r="G707" s="116"/>
    </row>
    <row r="708" spans="1:7">
      <c r="A708" s="109"/>
      <c r="B708" s="9"/>
      <c r="C708" s="106"/>
      <c r="F708" s="10"/>
      <c r="G708" s="116"/>
    </row>
    <row r="709" spans="1:7">
      <c r="A709" s="109"/>
      <c r="B709" s="9"/>
      <c r="C709" s="106"/>
      <c r="F709" s="10"/>
      <c r="G709" s="116"/>
    </row>
    <row r="710" spans="1:7">
      <c r="A710" s="109"/>
      <c r="B710" s="9"/>
      <c r="C710" s="106"/>
      <c r="F710" s="10"/>
      <c r="G710" s="116"/>
    </row>
    <row r="711" spans="1:7">
      <c r="A711" s="109"/>
      <c r="B711" s="9"/>
      <c r="C711" s="106"/>
      <c r="F711" s="10"/>
      <c r="G711" s="116"/>
    </row>
    <row r="712" spans="1:7">
      <c r="A712" s="109"/>
      <c r="B712" s="9"/>
      <c r="C712" s="106"/>
      <c r="F712" s="10"/>
      <c r="G712" s="116"/>
    </row>
    <row r="713" spans="1:7">
      <c r="A713" s="109"/>
      <c r="B713" s="9"/>
      <c r="C713" s="106"/>
      <c r="F713" s="10"/>
      <c r="G713" s="116"/>
    </row>
    <row r="714" spans="1:7">
      <c r="A714" s="109"/>
      <c r="B714" s="9"/>
      <c r="C714" s="106"/>
      <c r="F714" s="10"/>
      <c r="G714" s="116"/>
    </row>
    <row r="715" spans="1:7">
      <c r="A715" s="109"/>
      <c r="B715" s="9"/>
      <c r="C715" s="106"/>
      <c r="F715" s="10"/>
      <c r="G715" s="116"/>
    </row>
    <row r="716" spans="1:7">
      <c r="A716" s="109"/>
      <c r="B716" s="9"/>
      <c r="C716" s="106"/>
      <c r="F716" s="10"/>
      <c r="G716" s="116"/>
    </row>
    <row r="717" spans="1:7">
      <c r="A717" s="109"/>
      <c r="B717" s="9"/>
      <c r="C717" s="106"/>
      <c r="F717" s="10"/>
      <c r="G717" s="116"/>
    </row>
    <row r="718" spans="1:7">
      <c r="A718" s="109"/>
      <c r="B718" s="9"/>
      <c r="C718" s="106"/>
      <c r="F718" s="10"/>
      <c r="G718" s="116"/>
    </row>
    <row r="719" spans="1:7">
      <c r="A719" s="109"/>
      <c r="B719" s="9"/>
      <c r="C719" s="106"/>
      <c r="F719" s="10"/>
      <c r="G719" s="116"/>
    </row>
    <row r="720" spans="1:7">
      <c r="A720" s="109"/>
      <c r="B720" s="9"/>
      <c r="C720" s="106"/>
      <c r="F720" s="10"/>
      <c r="G720" s="116"/>
    </row>
    <row r="721" spans="1:7">
      <c r="A721" s="109"/>
      <c r="B721" s="9"/>
      <c r="C721" s="106"/>
      <c r="F721" s="10"/>
      <c r="G721" s="116"/>
    </row>
    <row r="722" spans="1:7">
      <c r="A722" s="109"/>
      <c r="B722" s="9"/>
      <c r="C722" s="106"/>
      <c r="F722" s="10"/>
      <c r="G722" s="116"/>
    </row>
    <row r="723" spans="1:7">
      <c r="A723" s="109"/>
      <c r="B723" s="9"/>
      <c r="C723" s="106"/>
      <c r="F723" s="10"/>
      <c r="G723" s="116"/>
    </row>
    <row r="724" spans="1:7">
      <c r="A724" s="109"/>
      <c r="B724" s="9"/>
      <c r="C724" s="106"/>
      <c r="F724" s="10"/>
      <c r="G724" s="116"/>
    </row>
    <row r="725" spans="1:7">
      <c r="A725" s="109"/>
      <c r="B725" s="9"/>
      <c r="C725" s="106"/>
      <c r="F725" s="10"/>
      <c r="G725" s="116"/>
    </row>
    <row r="726" spans="1:7">
      <c r="A726" s="109"/>
      <c r="B726" s="9"/>
      <c r="C726" s="106"/>
      <c r="F726" s="10"/>
      <c r="G726" s="116"/>
    </row>
    <row r="727" spans="1:7">
      <c r="A727" s="109"/>
      <c r="B727" s="9"/>
      <c r="C727" s="106"/>
      <c r="F727" s="10"/>
      <c r="G727" s="116"/>
    </row>
    <row r="728" spans="1:7">
      <c r="A728" s="109"/>
      <c r="B728" s="9"/>
      <c r="C728" s="106"/>
      <c r="F728" s="10"/>
      <c r="G728" s="116"/>
    </row>
    <row r="729" spans="1:7">
      <c r="A729" s="109"/>
      <c r="B729" s="9"/>
      <c r="C729" s="106"/>
      <c r="F729" s="10"/>
      <c r="G729" s="116"/>
    </row>
    <row r="730" spans="1:7">
      <c r="A730" s="109"/>
      <c r="B730" s="9"/>
      <c r="C730" s="106"/>
      <c r="F730" s="10"/>
      <c r="G730" s="116"/>
    </row>
    <row r="731" spans="1:7">
      <c r="A731" s="109"/>
      <c r="B731" s="9"/>
      <c r="C731" s="106"/>
      <c r="F731" s="10"/>
      <c r="G731" s="116"/>
    </row>
    <row r="732" spans="1:7">
      <c r="A732" s="109"/>
      <c r="B732" s="9"/>
      <c r="C732" s="106"/>
      <c r="F732" s="10"/>
      <c r="G732" s="116"/>
    </row>
    <row r="733" spans="1:7">
      <c r="A733" s="109"/>
      <c r="B733" s="9"/>
      <c r="C733" s="106"/>
      <c r="F733" s="10"/>
      <c r="G733" s="116"/>
    </row>
    <row r="734" spans="1:7">
      <c r="A734" s="109"/>
      <c r="B734" s="9"/>
      <c r="C734" s="106"/>
      <c r="F734" s="10"/>
      <c r="G734" s="116"/>
    </row>
    <row r="735" spans="1:7">
      <c r="A735" s="109"/>
      <c r="B735" s="9"/>
      <c r="C735" s="106"/>
      <c r="F735" s="10"/>
      <c r="G735" s="116"/>
    </row>
    <row r="736" spans="1:7">
      <c r="A736" s="109"/>
      <c r="B736" s="9"/>
      <c r="C736" s="106"/>
      <c r="F736" s="10"/>
      <c r="G736" s="116"/>
    </row>
    <row r="737" spans="1:7">
      <c r="A737" s="109"/>
      <c r="B737" s="9"/>
      <c r="C737" s="106"/>
      <c r="F737" s="10"/>
      <c r="G737" s="116"/>
    </row>
    <row r="738" spans="1:7">
      <c r="A738" s="109"/>
      <c r="B738" s="9"/>
      <c r="C738" s="106"/>
      <c r="F738" s="10"/>
      <c r="G738" s="116"/>
    </row>
    <row r="739" spans="1:7">
      <c r="A739" s="109"/>
      <c r="B739" s="9"/>
      <c r="C739" s="106"/>
      <c r="F739" s="10"/>
      <c r="G739" s="116"/>
    </row>
    <row r="740" spans="1:7">
      <c r="A740" s="109"/>
      <c r="B740" s="9"/>
      <c r="C740" s="106"/>
      <c r="F740" s="10"/>
      <c r="G740" s="116"/>
    </row>
    <row r="741" spans="1:7">
      <c r="A741" s="109"/>
      <c r="B741" s="9"/>
      <c r="C741" s="106"/>
      <c r="F741" s="10"/>
      <c r="G741" s="116"/>
    </row>
    <row r="742" spans="1:7">
      <c r="A742" s="109"/>
      <c r="B742" s="9"/>
      <c r="C742" s="106"/>
      <c r="F742" s="10"/>
      <c r="G742" s="116"/>
    </row>
    <row r="743" spans="1:7">
      <c r="A743" s="109"/>
      <c r="B743" s="9"/>
      <c r="C743" s="106"/>
      <c r="F743" s="10"/>
      <c r="G743" s="116"/>
    </row>
    <row r="744" spans="1:7">
      <c r="A744" s="109"/>
      <c r="B744" s="9"/>
      <c r="C744" s="106"/>
      <c r="F744" s="10"/>
      <c r="G744" s="116"/>
    </row>
    <row r="745" spans="1:7">
      <c r="A745" s="109"/>
      <c r="B745" s="9"/>
      <c r="C745" s="106"/>
      <c r="F745" s="10"/>
      <c r="G745" s="116"/>
    </row>
    <row r="746" spans="1:7">
      <c r="A746" s="109"/>
      <c r="B746" s="9"/>
      <c r="C746" s="106"/>
      <c r="F746" s="10"/>
      <c r="G746" s="116"/>
    </row>
    <row r="747" spans="1:7">
      <c r="A747" s="109"/>
      <c r="B747" s="9"/>
      <c r="C747" s="106"/>
      <c r="F747" s="10"/>
      <c r="G747" s="116"/>
    </row>
    <row r="748" spans="1:7">
      <c r="A748" s="109"/>
      <c r="B748" s="9"/>
      <c r="C748" s="106"/>
      <c r="F748" s="10"/>
      <c r="G748" s="116"/>
    </row>
    <row r="749" spans="1:7">
      <c r="A749" s="109"/>
      <c r="B749" s="9"/>
      <c r="C749" s="106"/>
      <c r="F749" s="10"/>
      <c r="G749" s="116"/>
    </row>
    <row r="750" spans="1:7">
      <c r="A750" s="109"/>
      <c r="B750" s="9"/>
      <c r="C750" s="106"/>
      <c r="F750" s="10"/>
      <c r="G750" s="116"/>
    </row>
    <row r="751" spans="1:7">
      <c r="A751" s="109"/>
      <c r="B751" s="9"/>
      <c r="C751" s="106"/>
      <c r="F751" s="10"/>
      <c r="G751" s="116"/>
    </row>
    <row r="752" spans="1:7">
      <c r="A752" s="109"/>
      <c r="B752" s="9"/>
      <c r="C752" s="106"/>
      <c r="F752" s="10"/>
      <c r="G752" s="116"/>
    </row>
    <row r="753" spans="1:7">
      <c r="A753" s="109"/>
      <c r="B753" s="9"/>
      <c r="C753" s="106"/>
      <c r="F753" s="10"/>
      <c r="G753" s="116"/>
    </row>
    <row r="754" spans="1:7">
      <c r="A754" s="109"/>
      <c r="B754" s="9"/>
      <c r="C754" s="106"/>
      <c r="F754" s="10"/>
      <c r="G754" s="116"/>
    </row>
    <row r="755" spans="1:7">
      <c r="A755" s="109"/>
      <c r="B755" s="9"/>
      <c r="C755" s="106"/>
      <c r="F755" s="10"/>
      <c r="G755" s="116"/>
    </row>
    <row r="756" spans="1:7">
      <c r="A756" s="109"/>
      <c r="B756" s="9"/>
      <c r="C756" s="106"/>
      <c r="F756" s="10"/>
      <c r="G756" s="116"/>
    </row>
    <row r="757" spans="1:7">
      <c r="A757" s="109"/>
      <c r="B757" s="9"/>
      <c r="C757" s="106"/>
      <c r="F757" s="10"/>
      <c r="G757" s="116"/>
    </row>
    <row r="758" spans="1:7">
      <c r="A758" s="109"/>
      <c r="B758" s="9"/>
      <c r="C758" s="106"/>
      <c r="F758" s="10"/>
      <c r="G758" s="116"/>
    </row>
    <row r="759" spans="1:7">
      <c r="A759" s="109"/>
      <c r="B759" s="9"/>
      <c r="C759" s="106"/>
      <c r="F759" s="10"/>
      <c r="G759" s="116"/>
    </row>
    <row r="760" spans="1:7">
      <c r="A760" s="109"/>
      <c r="B760" s="9"/>
      <c r="C760" s="106"/>
      <c r="F760" s="10"/>
      <c r="G760" s="116"/>
    </row>
    <row r="761" spans="1:7">
      <c r="A761" s="109"/>
      <c r="B761" s="9"/>
      <c r="C761" s="106"/>
      <c r="F761" s="10"/>
      <c r="G761" s="116"/>
    </row>
    <row r="762" spans="1:7">
      <c r="A762" s="109"/>
      <c r="B762" s="9"/>
      <c r="C762" s="106"/>
      <c r="F762" s="10"/>
      <c r="G762" s="116"/>
    </row>
    <row r="763" spans="1:7">
      <c r="A763" s="109"/>
      <c r="B763" s="9"/>
      <c r="C763" s="106"/>
      <c r="F763" s="10"/>
      <c r="G763" s="116"/>
    </row>
    <row r="764" spans="1:7">
      <c r="A764" s="109"/>
      <c r="B764" s="9"/>
      <c r="C764" s="106"/>
      <c r="F764" s="10"/>
      <c r="G764" s="116"/>
    </row>
    <row r="765" spans="1:7">
      <c r="A765" s="109"/>
      <c r="B765" s="9"/>
      <c r="C765" s="106"/>
      <c r="F765" s="10"/>
      <c r="G765" s="116"/>
    </row>
    <row r="766" spans="1:7">
      <c r="A766" s="109"/>
      <c r="B766" s="9"/>
      <c r="C766" s="106"/>
      <c r="F766" s="10"/>
      <c r="G766" s="116"/>
    </row>
    <row r="767" spans="1:7">
      <c r="A767" s="109"/>
      <c r="B767" s="9"/>
      <c r="C767" s="106"/>
      <c r="F767" s="10"/>
      <c r="G767" s="116"/>
    </row>
    <row r="768" spans="1:7">
      <c r="A768" s="109"/>
      <c r="B768" s="9"/>
      <c r="C768" s="106"/>
      <c r="F768" s="10"/>
      <c r="G768" s="116"/>
    </row>
    <row r="769" spans="1:7">
      <c r="A769" s="109"/>
      <c r="B769" s="9"/>
      <c r="C769" s="106"/>
      <c r="F769" s="10"/>
      <c r="G769" s="116"/>
    </row>
    <row r="770" spans="1:7">
      <c r="A770" s="109"/>
      <c r="B770" s="9"/>
      <c r="C770" s="106"/>
      <c r="F770" s="10"/>
      <c r="G770" s="116"/>
    </row>
    <row r="771" spans="1:7">
      <c r="A771" s="109"/>
      <c r="B771" s="9"/>
      <c r="C771" s="106"/>
      <c r="F771" s="10"/>
      <c r="G771" s="116"/>
    </row>
    <row r="772" spans="1:7">
      <c r="A772" s="109"/>
      <c r="B772" s="9"/>
      <c r="C772" s="106"/>
      <c r="F772" s="10"/>
      <c r="G772" s="116"/>
    </row>
    <row r="773" spans="1:7">
      <c r="A773" s="109"/>
      <c r="B773" s="9"/>
      <c r="C773" s="106"/>
      <c r="F773" s="10"/>
      <c r="G773" s="116"/>
    </row>
    <row r="774" spans="1:7">
      <c r="A774" s="109"/>
      <c r="B774" s="9"/>
      <c r="C774" s="106"/>
      <c r="F774" s="10"/>
      <c r="G774" s="116"/>
    </row>
    <row r="775" spans="1:7">
      <c r="A775" s="109"/>
      <c r="B775" s="9"/>
      <c r="C775" s="106"/>
      <c r="F775" s="10"/>
      <c r="G775" s="116"/>
    </row>
    <row r="776" spans="1:7">
      <c r="A776" s="109"/>
      <c r="B776" s="9"/>
      <c r="C776" s="106"/>
      <c r="F776" s="10"/>
      <c r="G776" s="116"/>
    </row>
    <row r="777" spans="1:7">
      <c r="A777" s="109"/>
      <c r="B777" s="9"/>
      <c r="C777" s="106"/>
      <c r="F777" s="10"/>
      <c r="G777" s="116"/>
    </row>
    <row r="778" spans="1:7">
      <c r="A778" s="109"/>
      <c r="B778" s="9"/>
      <c r="C778" s="106"/>
      <c r="F778" s="10"/>
      <c r="G778" s="116"/>
    </row>
    <row r="779" spans="1:7">
      <c r="A779" s="109"/>
      <c r="B779" s="9"/>
      <c r="C779" s="106"/>
      <c r="F779" s="10"/>
      <c r="G779" s="116"/>
    </row>
    <row r="780" spans="1:7">
      <c r="A780" s="109"/>
      <c r="B780" s="9"/>
      <c r="C780" s="106"/>
      <c r="F780" s="10"/>
      <c r="G780" s="116"/>
    </row>
    <row r="781" spans="1:7">
      <c r="A781" s="109"/>
      <c r="B781" s="9"/>
      <c r="C781" s="106"/>
      <c r="F781" s="10"/>
      <c r="G781" s="116"/>
    </row>
    <row r="782" spans="1:7">
      <c r="A782" s="109"/>
      <c r="B782" s="9"/>
      <c r="C782" s="106"/>
      <c r="F782" s="10"/>
      <c r="G782" s="116"/>
    </row>
    <row r="783" spans="1:7">
      <c r="A783" s="109"/>
      <c r="B783" s="9"/>
      <c r="C783" s="106"/>
      <c r="F783" s="10"/>
      <c r="G783" s="116"/>
    </row>
    <row r="784" spans="1:7">
      <c r="A784" s="109"/>
      <c r="B784" s="9"/>
      <c r="C784" s="106"/>
      <c r="F784" s="10"/>
      <c r="G784" s="116"/>
    </row>
    <row r="785" spans="1:7">
      <c r="A785" s="109"/>
      <c r="B785" s="9"/>
      <c r="C785" s="106"/>
      <c r="F785" s="10"/>
      <c r="G785" s="116"/>
    </row>
    <row r="786" spans="1:7">
      <c r="A786" s="109"/>
      <c r="B786" s="9"/>
      <c r="C786" s="106"/>
      <c r="F786" s="10"/>
      <c r="G786" s="116"/>
    </row>
    <row r="787" spans="1:7">
      <c r="A787" s="109"/>
      <c r="B787" s="9"/>
      <c r="C787" s="106"/>
      <c r="F787" s="10"/>
      <c r="G787" s="116"/>
    </row>
    <row r="788" spans="1:7">
      <c r="A788" s="109"/>
      <c r="B788" s="9"/>
      <c r="C788" s="106"/>
      <c r="F788" s="10"/>
      <c r="G788" s="116"/>
    </row>
    <row r="789" spans="1:7">
      <c r="A789" s="109"/>
      <c r="B789" s="9"/>
      <c r="C789" s="106"/>
      <c r="F789" s="10"/>
      <c r="G789" s="116"/>
    </row>
    <row r="790" spans="1:7">
      <c r="A790" s="109"/>
      <c r="B790" s="9"/>
      <c r="C790" s="106"/>
      <c r="F790" s="10"/>
      <c r="G790" s="116"/>
    </row>
    <row r="791" spans="1:7">
      <c r="A791" s="109"/>
      <c r="B791" s="9"/>
      <c r="C791" s="106"/>
      <c r="F791" s="10"/>
      <c r="G791" s="116"/>
    </row>
    <row r="792" spans="1:7">
      <c r="A792" s="109"/>
      <c r="B792" s="9"/>
      <c r="C792" s="106"/>
      <c r="F792" s="10"/>
      <c r="G792" s="116"/>
    </row>
    <row r="793" spans="1:7">
      <c r="A793" s="109"/>
      <c r="B793" s="9"/>
      <c r="C793" s="106"/>
      <c r="F793" s="10"/>
      <c r="G793" s="116"/>
    </row>
    <row r="794" spans="1:7">
      <c r="A794" s="109"/>
      <c r="B794" s="9"/>
      <c r="C794" s="106"/>
      <c r="F794" s="10"/>
      <c r="G794" s="116"/>
    </row>
    <row r="795" spans="1:7">
      <c r="A795" s="109"/>
      <c r="B795" s="9"/>
      <c r="C795" s="106"/>
      <c r="F795" s="10"/>
      <c r="G795" s="116"/>
    </row>
    <row r="796" spans="1:7">
      <c r="A796" s="109"/>
      <c r="B796" s="9"/>
      <c r="C796" s="106"/>
      <c r="F796" s="10"/>
      <c r="G796" s="116"/>
    </row>
    <row r="797" spans="1:7">
      <c r="A797" s="109"/>
      <c r="B797" s="9"/>
      <c r="C797" s="106"/>
      <c r="F797" s="10"/>
      <c r="G797" s="116"/>
    </row>
    <row r="798" spans="1:7">
      <c r="A798" s="109"/>
      <c r="B798" s="9"/>
      <c r="C798" s="106"/>
      <c r="F798" s="10"/>
      <c r="G798" s="116"/>
    </row>
    <row r="799" spans="1:7">
      <c r="A799" s="109"/>
      <c r="B799" s="9"/>
      <c r="C799" s="106"/>
      <c r="F799" s="10"/>
      <c r="G799" s="116"/>
    </row>
    <row r="800" spans="1:7">
      <c r="A800" s="109"/>
      <c r="B800" s="9"/>
      <c r="C800" s="106"/>
      <c r="F800" s="10"/>
      <c r="G800" s="116"/>
    </row>
    <row r="801" spans="1:7">
      <c r="A801" s="109"/>
      <c r="B801" s="9"/>
      <c r="C801" s="106"/>
      <c r="F801" s="10"/>
      <c r="G801" s="116"/>
    </row>
    <row r="802" spans="1:7">
      <c r="A802" s="109"/>
      <c r="B802" s="9"/>
      <c r="C802" s="106"/>
      <c r="F802" s="10"/>
      <c r="G802" s="116"/>
    </row>
    <row r="803" spans="1:7">
      <c r="A803" s="109"/>
      <c r="B803" s="9"/>
      <c r="C803" s="106"/>
      <c r="F803" s="10"/>
      <c r="G803" s="116"/>
    </row>
    <row r="804" spans="1:7">
      <c r="A804" s="109"/>
      <c r="B804" s="9"/>
      <c r="C804" s="106"/>
      <c r="F804" s="10"/>
      <c r="G804" s="116"/>
    </row>
    <row r="805" spans="1:7">
      <c r="A805" s="109"/>
      <c r="B805" s="9"/>
      <c r="C805" s="106"/>
      <c r="F805" s="10"/>
      <c r="G805" s="116"/>
    </row>
    <row r="806" spans="1:7">
      <c r="A806" s="109"/>
      <c r="B806" s="9"/>
      <c r="C806" s="106"/>
      <c r="F806" s="10"/>
      <c r="G806" s="116"/>
    </row>
    <row r="807" spans="1:7">
      <c r="A807" s="109"/>
      <c r="B807" s="9"/>
      <c r="C807" s="106"/>
      <c r="F807" s="10"/>
      <c r="G807" s="116"/>
    </row>
    <row r="808" spans="1:7">
      <c r="A808" s="109"/>
      <c r="B808" s="9"/>
      <c r="C808" s="106"/>
      <c r="F808" s="10"/>
      <c r="G808" s="116"/>
    </row>
    <row r="809" spans="1:7">
      <c r="A809" s="109"/>
      <c r="B809" s="9"/>
      <c r="C809" s="106"/>
      <c r="F809" s="10"/>
      <c r="G809" s="116"/>
    </row>
    <row r="810" spans="1:7">
      <c r="A810" s="109"/>
      <c r="B810" s="9"/>
      <c r="C810" s="106"/>
      <c r="F810" s="10"/>
      <c r="G810" s="116"/>
    </row>
    <row r="811" spans="1:7">
      <c r="A811" s="109"/>
      <c r="B811" s="9"/>
      <c r="C811" s="106"/>
      <c r="F811" s="10"/>
      <c r="G811" s="116"/>
    </row>
    <row r="812" spans="1:7">
      <c r="A812" s="109"/>
      <c r="B812" s="9"/>
      <c r="C812" s="106"/>
      <c r="F812" s="10"/>
      <c r="G812" s="116"/>
    </row>
    <row r="813" spans="1:7">
      <c r="A813" s="109"/>
      <c r="B813" s="9"/>
      <c r="C813" s="106"/>
      <c r="F813" s="10"/>
      <c r="G813" s="116"/>
    </row>
    <row r="814" spans="1:7">
      <c r="A814" s="109"/>
      <c r="B814" s="9"/>
      <c r="C814" s="106"/>
      <c r="F814" s="10"/>
      <c r="G814" s="116"/>
    </row>
    <row r="815" spans="1:7">
      <c r="A815" s="109"/>
      <c r="B815" s="9"/>
      <c r="C815" s="106"/>
      <c r="F815" s="10"/>
      <c r="G815" s="116"/>
    </row>
    <row r="816" spans="1:7">
      <c r="A816" s="109"/>
      <c r="B816" s="9"/>
      <c r="C816" s="106"/>
      <c r="F816" s="10"/>
      <c r="G816" s="116"/>
    </row>
    <row r="817" spans="1:7">
      <c r="A817" s="109"/>
      <c r="B817" s="9"/>
      <c r="C817" s="106"/>
      <c r="F817" s="10"/>
      <c r="G817" s="116"/>
    </row>
    <row r="818" spans="1:7">
      <c r="A818" s="109"/>
      <c r="B818" s="9"/>
      <c r="C818" s="106"/>
      <c r="F818" s="10"/>
      <c r="G818" s="116"/>
    </row>
    <row r="819" spans="1:7">
      <c r="A819" s="109"/>
      <c r="B819" s="9"/>
      <c r="C819" s="106"/>
      <c r="F819" s="10"/>
      <c r="G819" s="116"/>
    </row>
    <row r="820" spans="1:7">
      <c r="A820" s="109"/>
      <c r="B820" s="9"/>
      <c r="C820" s="106"/>
      <c r="F820" s="10"/>
      <c r="G820" s="116"/>
    </row>
    <row r="821" spans="1:7">
      <c r="A821" s="109"/>
      <c r="B821" s="9"/>
      <c r="C821" s="106"/>
      <c r="F821" s="10"/>
      <c r="G821" s="116"/>
    </row>
    <row r="822" spans="1:7">
      <c r="A822" s="109"/>
      <c r="B822" s="9"/>
      <c r="C822" s="106"/>
      <c r="F822" s="10"/>
      <c r="G822" s="116"/>
    </row>
    <row r="823" spans="1:7">
      <c r="A823" s="109"/>
      <c r="B823" s="9"/>
      <c r="C823" s="106"/>
      <c r="F823" s="10"/>
      <c r="G823" s="116"/>
    </row>
    <row r="824" spans="1:7">
      <c r="A824" s="109"/>
      <c r="B824" s="9"/>
      <c r="C824" s="106"/>
      <c r="F824" s="10"/>
      <c r="G824" s="116"/>
    </row>
    <row r="825" spans="1:7">
      <c r="A825" s="109"/>
      <c r="B825" s="9"/>
      <c r="C825" s="106"/>
      <c r="F825" s="10"/>
      <c r="G825" s="116"/>
    </row>
    <row r="826" spans="1:7">
      <c r="A826" s="109"/>
      <c r="B826" s="9"/>
      <c r="C826" s="106"/>
      <c r="F826" s="10"/>
      <c r="G826" s="116"/>
    </row>
    <row r="827" spans="1:7">
      <c r="A827" s="109"/>
      <c r="B827" s="9"/>
      <c r="C827" s="106"/>
      <c r="F827" s="10"/>
      <c r="G827" s="116"/>
    </row>
    <row r="828" spans="1:7">
      <c r="A828" s="109"/>
      <c r="B828" s="9"/>
      <c r="C828" s="106"/>
      <c r="F828" s="10"/>
      <c r="G828" s="116"/>
    </row>
    <row r="829" spans="1:7">
      <c r="A829" s="109"/>
      <c r="B829" s="9"/>
      <c r="C829" s="106"/>
      <c r="F829" s="10"/>
      <c r="G829" s="116"/>
    </row>
    <row r="830" spans="1:7">
      <c r="A830" s="109"/>
      <c r="B830" s="9"/>
      <c r="C830" s="106"/>
      <c r="F830" s="10"/>
      <c r="G830" s="116"/>
    </row>
    <row r="831" spans="1:7">
      <c r="A831" s="109"/>
      <c r="B831" s="9"/>
      <c r="C831" s="106"/>
      <c r="F831" s="10"/>
      <c r="G831" s="116"/>
    </row>
    <row r="832" spans="1:7">
      <c r="A832" s="109"/>
      <c r="B832" s="9"/>
      <c r="C832" s="106"/>
      <c r="F832" s="10"/>
      <c r="G832" s="116"/>
    </row>
    <row r="833" spans="1:7">
      <c r="A833" s="109"/>
      <c r="B833" s="9"/>
      <c r="C833" s="106"/>
      <c r="F833" s="10"/>
      <c r="G833" s="116"/>
    </row>
    <row r="834" spans="1:7">
      <c r="A834" s="109"/>
      <c r="B834" s="9"/>
      <c r="C834" s="106"/>
      <c r="F834" s="10"/>
      <c r="G834" s="116"/>
    </row>
    <row r="835" spans="1:7">
      <c r="A835" s="109"/>
      <c r="B835" s="9"/>
      <c r="C835" s="106"/>
      <c r="F835" s="10"/>
      <c r="G835" s="116"/>
    </row>
    <row r="836" spans="1:7">
      <c r="A836" s="109"/>
      <c r="B836" s="9"/>
      <c r="C836" s="106"/>
      <c r="F836" s="10"/>
      <c r="G836" s="116"/>
    </row>
    <row r="837" spans="1:7">
      <c r="A837" s="109"/>
      <c r="B837" s="9"/>
      <c r="C837" s="106"/>
      <c r="F837" s="10"/>
      <c r="G837" s="116"/>
    </row>
    <row r="838" spans="1:7">
      <c r="A838" s="109"/>
      <c r="B838" s="9"/>
      <c r="C838" s="106"/>
      <c r="F838" s="10"/>
      <c r="G838" s="116"/>
    </row>
    <row r="839" spans="1:7">
      <c r="A839" s="109"/>
      <c r="B839" s="9"/>
      <c r="C839" s="106"/>
      <c r="F839" s="10"/>
      <c r="G839" s="116"/>
    </row>
    <row r="840" spans="1:7">
      <c r="A840" s="109"/>
      <c r="B840" s="9"/>
      <c r="C840" s="106"/>
      <c r="F840" s="10"/>
      <c r="G840" s="116"/>
    </row>
    <row r="841" spans="1:7">
      <c r="A841" s="109"/>
      <c r="B841" s="9"/>
      <c r="C841" s="106"/>
      <c r="F841" s="10"/>
      <c r="G841" s="116"/>
    </row>
    <row r="842" spans="1:7">
      <c r="A842" s="109"/>
      <c r="B842" s="9"/>
      <c r="C842" s="106"/>
      <c r="F842" s="10"/>
      <c r="G842" s="116"/>
    </row>
    <row r="843" spans="1:7">
      <c r="A843" s="109"/>
      <c r="B843" s="9"/>
      <c r="C843" s="106"/>
      <c r="F843" s="10"/>
      <c r="G843" s="116"/>
    </row>
    <row r="844" spans="1:7">
      <c r="A844" s="109"/>
      <c r="B844" s="9"/>
      <c r="C844" s="106"/>
      <c r="F844" s="10"/>
      <c r="G844" s="116"/>
    </row>
    <row r="845" spans="1:7">
      <c r="A845" s="109"/>
      <c r="B845" s="9"/>
      <c r="C845" s="106"/>
      <c r="F845" s="10"/>
      <c r="G845" s="116"/>
    </row>
    <row r="846" spans="1:7">
      <c r="A846" s="109"/>
      <c r="B846" s="9"/>
      <c r="C846" s="106"/>
      <c r="F846" s="10"/>
      <c r="G846" s="116"/>
    </row>
    <row r="847" spans="1:7">
      <c r="A847" s="109"/>
      <c r="B847" s="9"/>
      <c r="C847" s="106"/>
      <c r="F847" s="10"/>
      <c r="G847" s="116"/>
    </row>
    <row r="848" spans="1:7">
      <c r="A848" s="109"/>
      <c r="B848" s="9"/>
      <c r="C848" s="106"/>
      <c r="F848" s="10"/>
      <c r="G848" s="116"/>
    </row>
    <row r="849" spans="1:7">
      <c r="A849" s="109"/>
      <c r="B849" s="9"/>
      <c r="C849" s="106"/>
      <c r="F849" s="10"/>
      <c r="G849" s="116"/>
    </row>
    <row r="850" spans="1:7">
      <c r="A850" s="109"/>
      <c r="B850" s="9"/>
      <c r="C850" s="106"/>
      <c r="F850" s="10"/>
      <c r="G850" s="116"/>
    </row>
    <row r="851" spans="1:7">
      <c r="A851" s="109"/>
      <c r="B851" s="9"/>
      <c r="C851" s="106"/>
      <c r="F851" s="10"/>
      <c r="G851" s="116"/>
    </row>
    <row r="852" spans="1:7">
      <c r="A852" s="109"/>
      <c r="B852" s="9"/>
      <c r="C852" s="106"/>
      <c r="F852" s="10"/>
      <c r="G852" s="116"/>
    </row>
    <row r="853" spans="1:7">
      <c r="A853" s="109"/>
      <c r="B853" s="9"/>
      <c r="C853" s="106"/>
      <c r="F853" s="10"/>
      <c r="G853" s="116"/>
    </row>
    <row r="854" spans="1:7">
      <c r="A854" s="109"/>
      <c r="B854" s="9"/>
      <c r="C854" s="106"/>
      <c r="F854" s="10"/>
      <c r="G854" s="116"/>
    </row>
    <row r="855" spans="1:7">
      <c r="A855" s="109"/>
      <c r="B855" s="9"/>
      <c r="C855" s="106"/>
      <c r="F855" s="10"/>
      <c r="G855" s="116"/>
    </row>
    <row r="856" spans="1:7">
      <c r="A856" s="109"/>
      <c r="B856" s="9"/>
      <c r="C856" s="106"/>
      <c r="F856" s="10"/>
      <c r="G856" s="116"/>
    </row>
    <row r="857" spans="1:7">
      <c r="A857" s="109"/>
      <c r="B857" s="9"/>
      <c r="C857" s="106"/>
      <c r="F857" s="10"/>
      <c r="G857" s="116"/>
    </row>
    <row r="858" spans="1:7">
      <c r="A858" s="109"/>
      <c r="B858" s="9"/>
      <c r="C858" s="106"/>
      <c r="F858" s="10"/>
      <c r="G858" s="116"/>
    </row>
    <row r="859" spans="1:7">
      <c r="A859" s="109"/>
      <c r="B859" s="9"/>
      <c r="C859" s="106"/>
      <c r="F859" s="10"/>
      <c r="G859" s="116"/>
    </row>
    <row r="860" spans="1:7">
      <c r="A860" s="109"/>
      <c r="B860" s="9"/>
      <c r="C860" s="106"/>
      <c r="F860" s="10"/>
      <c r="G860" s="116"/>
    </row>
    <row r="861" spans="1:7">
      <c r="A861" s="109"/>
      <c r="B861" s="9"/>
      <c r="C861" s="106"/>
      <c r="F861" s="10"/>
      <c r="G861" s="116"/>
    </row>
    <row r="862" spans="1:7">
      <c r="A862" s="109"/>
      <c r="B862" s="9"/>
      <c r="C862" s="106"/>
      <c r="F862" s="10"/>
      <c r="G862" s="116"/>
    </row>
    <row r="863" spans="1:7">
      <c r="A863" s="109"/>
      <c r="B863" s="9"/>
      <c r="C863" s="106"/>
      <c r="F863" s="10"/>
      <c r="G863" s="116"/>
    </row>
    <row r="864" spans="1:7">
      <c r="A864" s="109"/>
      <c r="B864" s="9"/>
      <c r="C864" s="106"/>
      <c r="F864" s="10"/>
      <c r="G864" s="116"/>
    </row>
    <row r="865" spans="1:7">
      <c r="A865" s="109"/>
      <c r="B865" s="9"/>
      <c r="C865" s="106"/>
      <c r="F865" s="10"/>
      <c r="G865" s="116"/>
    </row>
    <row r="866" spans="1:7">
      <c r="A866" s="109"/>
      <c r="B866" s="9"/>
      <c r="C866" s="106"/>
      <c r="F866" s="10"/>
      <c r="G866" s="116"/>
    </row>
    <row r="867" spans="1:7">
      <c r="A867" s="109"/>
      <c r="B867" s="9"/>
      <c r="C867" s="106"/>
      <c r="F867" s="10"/>
      <c r="G867" s="116"/>
    </row>
    <row r="868" spans="1:7">
      <c r="A868" s="109"/>
      <c r="B868" s="9"/>
      <c r="C868" s="106"/>
      <c r="F868" s="10"/>
      <c r="G868" s="116"/>
    </row>
    <row r="869" spans="1:7">
      <c r="A869" s="109"/>
      <c r="B869" s="9"/>
      <c r="C869" s="106"/>
      <c r="F869" s="10"/>
      <c r="G869" s="116"/>
    </row>
    <row r="870" spans="1:7">
      <c r="A870" s="109"/>
      <c r="B870" s="9"/>
      <c r="C870" s="106"/>
      <c r="F870" s="10"/>
      <c r="G870" s="116"/>
    </row>
    <row r="871" spans="1:7">
      <c r="A871" s="109"/>
      <c r="B871" s="9"/>
      <c r="C871" s="106"/>
      <c r="F871" s="10"/>
      <c r="G871" s="116"/>
    </row>
    <row r="872" spans="1:7">
      <c r="A872" s="109"/>
      <c r="B872" s="9"/>
      <c r="C872" s="106"/>
      <c r="F872" s="10"/>
      <c r="G872" s="116"/>
    </row>
    <row r="873" spans="1:7">
      <c r="A873" s="109"/>
      <c r="B873" s="9"/>
      <c r="C873" s="106"/>
      <c r="F873" s="10"/>
      <c r="G873" s="116"/>
    </row>
    <row r="874" spans="1:7">
      <c r="A874" s="109"/>
      <c r="B874" s="9"/>
      <c r="C874" s="106"/>
      <c r="F874" s="10"/>
      <c r="G874" s="116"/>
    </row>
    <row r="875" spans="1:7">
      <c r="A875" s="109"/>
      <c r="B875" s="9"/>
      <c r="C875" s="106"/>
      <c r="F875" s="10"/>
      <c r="G875" s="116"/>
    </row>
    <row r="876" spans="1:7">
      <c r="A876" s="109"/>
      <c r="B876" s="9"/>
      <c r="C876" s="106"/>
      <c r="F876" s="10"/>
      <c r="G876" s="116"/>
    </row>
    <row r="877" spans="1:7">
      <c r="A877" s="109"/>
      <c r="B877" s="9"/>
      <c r="C877" s="106"/>
      <c r="F877" s="10"/>
      <c r="G877" s="116"/>
    </row>
    <row r="878" spans="1:7">
      <c r="A878" s="109"/>
      <c r="B878" s="9"/>
      <c r="C878" s="106"/>
      <c r="F878" s="10"/>
      <c r="G878" s="116"/>
    </row>
    <row r="879" spans="1:7">
      <c r="A879" s="109"/>
      <c r="B879" s="9"/>
      <c r="C879" s="106"/>
      <c r="F879" s="10"/>
      <c r="G879" s="116"/>
    </row>
    <row r="880" spans="1:7">
      <c r="A880" s="109"/>
      <c r="B880" s="9"/>
      <c r="C880" s="106"/>
      <c r="F880" s="10"/>
      <c r="G880" s="116"/>
    </row>
    <row r="881" spans="1:7">
      <c r="A881" s="109"/>
      <c r="B881" s="9"/>
      <c r="C881" s="106"/>
      <c r="F881" s="10"/>
      <c r="G881" s="116"/>
    </row>
    <row r="882" spans="1:7">
      <c r="A882" s="109"/>
      <c r="B882" s="9"/>
      <c r="C882" s="106"/>
      <c r="F882" s="10"/>
      <c r="G882" s="116"/>
    </row>
    <row r="883" spans="1:7">
      <c r="A883" s="109"/>
      <c r="B883" s="9"/>
      <c r="C883" s="106"/>
      <c r="F883" s="10"/>
      <c r="G883" s="116"/>
    </row>
    <row r="884" spans="1:7">
      <c r="A884" s="109"/>
      <c r="B884" s="9"/>
      <c r="C884" s="106"/>
      <c r="F884" s="10"/>
      <c r="G884" s="116"/>
    </row>
    <row r="885" spans="1:7">
      <c r="A885" s="109"/>
      <c r="B885" s="9"/>
      <c r="C885" s="106"/>
      <c r="F885" s="10"/>
      <c r="G885" s="116"/>
    </row>
    <row r="886" spans="1:7">
      <c r="A886" s="109"/>
      <c r="B886" s="9"/>
      <c r="C886" s="106"/>
      <c r="F886" s="10"/>
      <c r="G886" s="116"/>
    </row>
    <row r="887" spans="1:7">
      <c r="A887" s="109"/>
      <c r="B887" s="9"/>
      <c r="C887" s="106"/>
      <c r="F887" s="10"/>
      <c r="G887" s="116"/>
    </row>
    <row r="888" spans="1:7">
      <c r="A888" s="109"/>
      <c r="B888" s="9"/>
      <c r="C888" s="106"/>
      <c r="F888" s="10"/>
      <c r="G888" s="116"/>
    </row>
    <row r="889" spans="1:7">
      <c r="A889" s="109"/>
      <c r="B889" s="9"/>
      <c r="C889" s="106"/>
      <c r="F889" s="10"/>
      <c r="G889" s="116"/>
    </row>
    <row r="890" spans="1:7">
      <c r="A890" s="109"/>
      <c r="B890" s="9"/>
      <c r="C890" s="106"/>
      <c r="F890" s="10"/>
      <c r="G890" s="116"/>
    </row>
    <row r="891" spans="1:7">
      <c r="A891" s="109"/>
      <c r="B891" s="9"/>
      <c r="C891" s="106"/>
      <c r="F891" s="10"/>
      <c r="G891" s="116"/>
    </row>
    <row r="892" spans="1:7">
      <c r="A892" s="109"/>
      <c r="B892" s="9"/>
      <c r="C892" s="106"/>
      <c r="F892" s="10"/>
      <c r="G892" s="116"/>
    </row>
    <row r="893" spans="1:7">
      <c r="A893" s="109"/>
      <c r="B893" s="9"/>
      <c r="C893" s="106"/>
      <c r="F893" s="10"/>
      <c r="G893" s="116"/>
    </row>
    <row r="894" spans="1:7">
      <c r="A894" s="109"/>
      <c r="B894" s="9"/>
      <c r="C894" s="106"/>
      <c r="F894" s="10"/>
      <c r="G894" s="116"/>
    </row>
    <row r="895" spans="1:7">
      <c r="A895" s="109"/>
      <c r="B895" s="9"/>
      <c r="C895" s="106"/>
      <c r="F895" s="10"/>
      <c r="G895" s="116"/>
    </row>
    <row r="896" spans="1:7">
      <c r="A896" s="109"/>
      <c r="B896" s="9"/>
      <c r="C896" s="106"/>
      <c r="F896" s="10"/>
      <c r="G896" s="116"/>
    </row>
    <row r="897" spans="1:7">
      <c r="A897" s="109"/>
      <c r="B897" s="9"/>
      <c r="C897" s="106"/>
      <c r="F897" s="10"/>
      <c r="G897" s="116"/>
    </row>
    <row r="898" spans="1:7">
      <c r="A898" s="109"/>
      <c r="B898" s="9"/>
      <c r="C898" s="106"/>
      <c r="F898" s="10"/>
      <c r="G898" s="116"/>
    </row>
    <row r="899" spans="1:7">
      <c r="A899" s="109"/>
      <c r="B899" s="9"/>
      <c r="C899" s="106"/>
      <c r="F899" s="10"/>
      <c r="G899" s="116"/>
    </row>
    <row r="900" spans="1:7">
      <c r="A900" s="109"/>
      <c r="B900" s="9"/>
      <c r="C900" s="106"/>
      <c r="F900" s="10"/>
      <c r="G900" s="116"/>
    </row>
    <row r="901" spans="1:7">
      <c r="A901" s="109"/>
      <c r="B901" s="9"/>
      <c r="C901" s="106"/>
      <c r="F901" s="10"/>
      <c r="G901" s="116"/>
    </row>
    <row r="902" spans="1:7">
      <c r="A902" s="109"/>
      <c r="B902" s="9"/>
      <c r="C902" s="106"/>
      <c r="F902" s="10"/>
      <c r="G902" s="116"/>
    </row>
    <row r="903" spans="1:7">
      <c r="A903" s="109"/>
      <c r="B903" s="9"/>
      <c r="C903" s="106"/>
      <c r="F903" s="10"/>
      <c r="G903" s="116"/>
    </row>
    <row r="904" spans="1:7">
      <c r="A904" s="109"/>
      <c r="B904" s="9"/>
      <c r="C904" s="106"/>
      <c r="F904" s="10"/>
      <c r="G904" s="116"/>
    </row>
    <row r="905" spans="1:7">
      <c r="A905" s="109"/>
      <c r="B905" s="9"/>
      <c r="C905" s="106"/>
      <c r="F905" s="10"/>
      <c r="G905" s="116"/>
    </row>
    <row r="906" spans="1:7">
      <c r="A906" s="109"/>
      <c r="B906" s="9"/>
      <c r="C906" s="106"/>
      <c r="F906" s="10"/>
      <c r="G906" s="116"/>
    </row>
    <row r="907" spans="1:7">
      <c r="A907" s="109"/>
      <c r="B907" s="9"/>
      <c r="C907" s="106"/>
      <c r="F907" s="10"/>
      <c r="G907" s="116"/>
    </row>
    <row r="908" spans="1:7">
      <c r="A908" s="109"/>
      <c r="B908" s="9"/>
      <c r="C908" s="106"/>
      <c r="F908" s="10"/>
      <c r="G908" s="116"/>
    </row>
    <row r="909" spans="1:7">
      <c r="A909" s="109"/>
      <c r="B909" s="9"/>
      <c r="C909" s="106"/>
      <c r="F909" s="10"/>
      <c r="G909" s="116"/>
    </row>
    <row r="910" spans="1:7">
      <c r="A910" s="109"/>
      <c r="B910" s="9"/>
      <c r="C910" s="106"/>
      <c r="F910" s="10"/>
      <c r="G910" s="116"/>
    </row>
    <row r="911" spans="1:7">
      <c r="A911" s="109"/>
      <c r="B911" s="9"/>
      <c r="C911" s="106"/>
      <c r="F911" s="10"/>
      <c r="G911" s="116"/>
    </row>
    <row r="912" spans="1:7">
      <c r="A912" s="109"/>
      <c r="B912" s="9"/>
      <c r="C912" s="106"/>
      <c r="F912" s="10"/>
      <c r="G912" s="116"/>
    </row>
    <row r="913" spans="1:7">
      <c r="A913" s="109"/>
      <c r="B913" s="9"/>
      <c r="C913" s="106"/>
      <c r="F913" s="10"/>
      <c r="G913" s="116"/>
    </row>
    <row r="914" spans="1:7">
      <c r="A914" s="109"/>
      <c r="B914" s="9"/>
      <c r="C914" s="106"/>
      <c r="F914" s="10"/>
      <c r="G914" s="116"/>
    </row>
    <row r="915" spans="1:7">
      <c r="A915" s="109"/>
      <c r="B915" s="9"/>
      <c r="C915" s="106"/>
      <c r="F915" s="10"/>
      <c r="G915" s="116"/>
    </row>
    <row r="916" spans="1:7">
      <c r="A916" s="109"/>
      <c r="B916" s="9"/>
      <c r="C916" s="106"/>
      <c r="F916" s="10"/>
      <c r="G916" s="116"/>
    </row>
    <row r="917" spans="1:7">
      <c r="A917" s="109"/>
      <c r="B917" s="9"/>
      <c r="C917" s="106"/>
      <c r="F917" s="10"/>
      <c r="G917" s="116"/>
    </row>
    <row r="918" spans="1:7">
      <c r="A918" s="109"/>
      <c r="B918" s="9"/>
      <c r="C918" s="106"/>
      <c r="F918" s="10"/>
      <c r="G918" s="116"/>
    </row>
    <row r="919" spans="1:7">
      <c r="A919" s="109"/>
      <c r="B919" s="9"/>
      <c r="C919" s="106"/>
      <c r="F919" s="10"/>
      <c r="G919" s="116"/>
    </row>
    <row r="920" spans="1:7">
      <c r="A920" s="109"/>
      <c r="B920" s="9"/>
      <c r="C920" s="106"/>
      <c r="F920" s="10"/>
      <c r="G920" s="116"/>
    </row>
    <row r="921" spans="1:7">
      <c r="A921" s="109"/>
      <c r="B921" s="9"/>
      <c r="C921" s="106"/>
      <c r="F921" s="10"/>
      <c r="G921" s="116"/>
    </row>
    <row r="922" spans="1:7">
      <c r="A922" s="109"/>
      <c r="B922" s="9"/>
      <c r="C922" s="106"/>
      <c r="F922" s="10"/>
      <c r="G922" s="116"/>
    </row>
    <row r="923" spans="1:7">
      <c r="A923" s="109"/>
      <c r="B923" s="9"/>
      <c r="C923" s="106"/>
      <c r="F923" s="10"/>
      <c r="G923" s="116"/>
    </row>
    <row r="924" spans="1:7">
      <c r="A924" s="109"/>
      <c r="B924" s="9"/>
      <c r="C924" s="106"/>
      <c r="F924" s="10"/>
      <c r="G924" s="116"/>
    </row>
    <row r="925" spans="1:7">
      <c r="A925" s="109"/>
      <c r="B925" s="9"/>
      <c r="C925" s="106"/>
      <c r="F925" s="10"/>
      <c r="G925" s="116"/>
    </row>
    <row r="926" spans="1:7">
      <c r="A926" s="109"/>
      <c r="B926" s="9"/>
      <c r="C926" s="106"/>
      <c r="F926" s="10"/>
      <c r="G926" s="116"/>
    </row>
    <row r="927" spans="1:7">
      <c r="A927" s="109"/>
      <c r="B927" s="9"/>
      <c r="C927" s="106"/>
      <c r="F927" s="10"/>
      <c r="G927" s="116"/>
    </row>
    <row r="928" spans="1:7">
      <c r="A928" s="109"/>
      <c r="B928" s="9"/>
      <c r="C928" s="106"/>
      <c r="F928" s="10"/>
      <c r="G928" s="116"/>
    </row>
    <row r="929" spans="1:7">
      <c r="A929" s="109"/>
      <c r="B929" s="9"/>
      <c r="C929" s="106"/>
      <c r="F929" s="10"/>
      <c r="G929" s="116"/>
    </row>
    <row r="930" spans="1:7">
      <c r="A930" s="109"/>
      <c r="B930" s="9"/>
      <c r="C930" s="106"/>
      <c r="F930" s="10"/>
      <c r="G930" s="116"/>
    </row>
    <row r="931" spans="1:7">
      <c r="A931" s="109"/>
      <c r="B931" s="9"/>
      <c r="C931" s="106"/>
      <c r="F931" s="10"/>
      <c r="G931" s="116"/>
    </row>
    <row r="932" spans="1:7">
      <c r="A932" s="109"/>
      <c r="B932" s="9"/>
      <c r="C932" s="106"/>
      <c r="F932" s="10"/>
      <c r="G932" s="116"/>
    </row>
    <row r="933" spans="1:7">
      <c r="A933" s="109"/>
      <c r="B933" s="9"/>
      <c r="C933" s="106"/>
      <c r="F933" s="10"/>
      <c r="G933" s="116"/>
    </row>
    <row r="934" spans="1:7">
      <c r="A934" s="109"/>
      <c r="B934" s="9"/>
      <c r="C934" s="106"/>
      <c r="F934" s="10"/>
      <c r="G934" s="116"/>
    </row>
    <row r="935" spans="1:7">
      <c r="A935" s="109"/>
      <c r="B935" s="9"/>
      <c r="C935" s="106"/>
      <c r="F935" s="10"/>
      <c r="G935" s="116"/>
    </row>
    <row r="936" spans="1:7">
      <c r="A936" s="109"/>
      <c r="B936" s="9"/>
      <c r="C936" s="106"/>
      <c r="F936" s="10"/>
      <c r="G936" s="116"/>
    </row>
    <row r="937" spans="1:7">
      <c r="A937" s="109"/>
      <c r="B937" s="9"/>
      <c r="C937" s="106"/>
      <c r="F937" s="10"/>
      <c r="G937" s="116"/>
    </row>
    <row r="938" spans="1:7">
      <c r="A938" s="109"/>
      <c r="B938" s="9"/>
      <c r="C938" s="106"/>
      <c r="F938" s="10"/>
      <c r="G938" s="116"/>
    </row>
    <row r="939" spans="1:7">
      <c r="A939" s="109"/>
      <c r="B939" s="9"/>
      <c r="C939" s="106"/>
      <c r="F939" s="10"/>
      <c r="G939" s="116"/>
    </row>
    <row r="940" spans="1:7">
      <c r="A940" s="109"/>
      <c r="B940" s="9"/>
      <c r="C940" s="106"/>
      <c r="F940" s="10"/>
      <c r="G940" s="116"/>
    </row>
    <row r="941" spans="1:7">
      <c r="A941" s="109"/>
      <c r="B941" s="9"/>
      <c r="C941" s="106"/>
      <c r="F941" s="10"/>
      <c r="G941" s="116"/>
    </row>
    <row r="942" spans="1:7">
      <c r="A942" s="109"/>
      <c r="B942" s="9"/>
      <c r="C942" s="106"/>
      <c r="F942" s="10"/>
      <c r="G942" s="116"/>
    </row>
    <row r="943" spans="1:7">
      <c r="A943" s="109"/>
      <c r="B943" s="9"/>
      <c r="C943" s="106"/>
      <c r="F943" s="10"/>
      <c r="G943" s="116"/>
    </row>
    <row r="944" spans="1:7">
      <c r="A944" s="109"/>
      <c r="B944" s="9"/>
      <c r="C944" s="106"/>
      <c r="F944" s="10"/>
      <c r="G944" s="116"/>
    </row>
    <row r="945" spans="1:7">
      <c r="A945" s="109"/>
      <c r="B945" s="9"/>
      <c r="C945" s="106"/>
      <c r="F945" s="10"/>
      <c r="G945" s="116"/>
    </row>
    <row r="946" spans="1:7">
      <c r="A946" s="109"/>
      <c r="B946" s="9"/>
      <c r="C946" s="106"/>
      <c r="F946" s="10"/>
      <c r="G946" s="116"/>
    </row>
    <row r="947" spans="1:7">
      <c r="A947" s="109"/>
      <c r="B947" s="9"/>
      <c r="C947" s="106"/>
      <c r="F947" s="10"/>
      <c r="G947" s="116"/>
    </row>
    <row r="948" spans="1:7">
      <c r="A948" s="109"/>
      <c r="B948" s="9"/>
      <c r="C948" s="106"/>
      <c r="F948" s="10"/>
      <c r="G948" s="116"/>
    </row>
    <row r="949" spans="1:7">
      <c r="A949" s="109"/>
      <c r="B949" s="9"/>
      <c r="C949" s="106"/>
      <c r="F949" s="10"/>
      <c r="G949" s="116"/>
    </row>
    <row r="950" spans="1:7">
      <c r="A950" s="109"/>
      <c r="B950" s="9"/>
      <c r="C950" s="106"/>
      <c r="F950" s="10"/>
      <c r="G950" s="116"/>
    </row>
    <row r="951" spans="1:7">
      <c r="A951" s="109"/>
      <c r="B951" s="9"/>
      <c r="C951" s="106"/>
      <c r="F951" s="10"/>
      <c r="G951" s="116"/>
    </row>
    <row r="952" spans="1:7">
      <c r="A952" s="109"/>
      <c r="B952" s="9"/>
      <c r="C952" s="106"/>
      <c r="F952" s="10"/>
      <c r="G952" s="116"/>
    </row>
    <row r="953" spans="1:7">
      <c r="A953" s="109"/>
      <c r="B953" s="9"/>
      <c r="C953" s="106"/>
      <c r="F953" s="10"/>
      <c r="G953" s="116"/>
    </row>
    <row r="954" spans="1:7">
      <c r="A954" s="109"/>
      <c r="B954" s="9"/>
      <c r="C954" s="106"/>
      <c r="F954" s="10"/>
      <c r="G954" s="116"/>
    </row>
    <row r="955" spans="1:7">
      <c r="A955" s="109"/>
      <c r="B955" s="9"/>
      <c r="C955" s="106"/>
      <c r="F955" s="10"/>
      <c r="G955" s="116"/>
    </row>
    <row r="956" spans="1:7">
      <c r="A956" s="109"/>
      <c r="B956" s="9"/>
      <c r="C956" s="106"/>
      <c r="F956" s="10"/>
      <c r="G956" s="116"/>
    </row>
    <row r="957" spans="1:7">
      <c r="A957" s="109"/>
      <c r="B957" s="9"/>
      <c r="C957" s="106"/>
      <c r="F957" s="10"/>
      <c r="G957" s="116"/>
    </row>
    <row r="958" spans="1:7">
      <c r="A958" s="109"/>
      <c r="B958" s="9"/>
      <c r="C958" s="106"/>
      <c r="F958" s="10"/>
      <c r="G958" s="116"/>
    </row>
    <row r="959" spans="1:7">
      <c r="A959" s="109"/>
      <c r="B959" s="9"/>
      <c r="C959" s="106"/>
      <c r="F959" s="10"/>
      <c r="G959" s="116"/>
    </row>
    <row r="960" spans="1:7">
      <c r="A960" s="109"/>
      <c r="B960" s="9"/>
      <c r="C960" s="106"/>
      <c r="F960" s="10"/>
      <c r="G960" s="116"/>
    </row>
    <row r="961" spans="1:7">
      <c r="A961" s="109"/>
      <c r="B961" s="9"/>
      <c r="C961" s="106"/>
      <c r="F961" s="10"/>
      <c r="G961" s="116"/>
    </row>
    <row r="962" spans="1:7">
      <c r="A962" s="109"/>
      <c r="B962" s="9"/>
      <c r="C962" s="106"/>
      <c r="F962" s="10"/>
      <c r="G962" s="116"/>
    </row>
    <row r="963" spans="1:7">
      <c r="A963" s="109"/>
      <c r="B963" s="9"/>
      <c r="C963" s="106"/>
      <c r="F963" s="10"/>
      <c r="G963" s="116"/>
    </row>
    <row r="964" spans="1:7">
      <c r="A964" s="109"/>
      <c r="B964" s="9"/>
      <c r="C964" s="106"/>
      <c r="F964" s="10"/>
      <c r="G964" s="116"/>
    </row>
    <row r="965" spans="1:7">
      <c r="A965" s="109"/>
      <c r="B965" s="9"/>
      <c r="C965" s="106"/>
      <c r="F965" s="10"/>
      <c r="G965" s="116"/>
    </row>
    <row r="966" spans="1:7">
      <c r="A966" s="109"/>
      <c r="B966" s="9"/>
      <c r="C966" s="106"/>
      <c r="F966" s="10"/>
      <c r="G966" s="116"/>
    </row>
    <row r="967" spans="1:7">
      <c r="A967" s="109"/>
      <c r="B967" s="9"/>
      <c r="C967" s="106"/>
      <c r="F967" s="10"/>
      <c r="G967" s="116"/>
    </row>
    <row r="968" spans="1:7">
      <c r="A968" s="109"/>
      <c r="B968" s="9"/>
      <c r="C968" s="106"/>
      <c r="F968" s="10"/>
      <c r="G968" s="116"/>
    </row>
    <row r="969" spans="1:7">
      <c r="A969" s="109"/>
      <c r="B969" s="9"/>
      <c r="C969" s="106"/>
      <c r="F969" s="10"/>
      <c r="G969" s="116"/>
    </row>
    <row r="970" spans="1:7">
      <c r="A970" s="109"/>
      <c r="B970" s="9"/>
      <c r="C970" s="106"/>
      <c r="F970" s="10"/>
      <c r="G970" s="116"/>
    </row>
    <row r="971" spans="1:7">
      <c r="A971" s="109"/>
      <c r="B971" s="9"/>
      <c r="C971" s="106"/>
      <c r="F971" s="10"/>
      <c r="G971" s="116"/>
    </row>
    <row r="972" spans="1:7">
      <c r="A972" s="109"/>
      <c r="B972" s="9"/>
      <c r="C972" s="106"/>
      <c r="F972" s="10"/>
      <c r="G972" s="116"/>
    </row>
    <row r="973" spans="1:7">
      <c r="A973" s="109"/>
      <c r="B973" s="9"/>
      <c r="C973" s="106"/>
      <c r="F973" s="10"/>
      <c r="G973" s="116"/>
    </row>
    <row r="974" spans="1:7">
      <c r="A974" s="109"/>
      <c r="B974" s="9"/>
      <c r="C974" s="106"/>
      <c r="F974" s="10"/>
      <c r="G974" s="116"/>
    </row>
    <row r="975" spans="1:7">
      <c r="A975" s="109"/>
      <c r="B975" s="9"/>
      <c r="C975" s="106"/>
      <c r="F975" s="10"/>
      <c r="G975" s="116"/>
    </row>
    <row r="976" spans="1:7">
      <c r="A976" s="109"/>
      <c r="B976" s="9"/>
      <c r="C976" s="106"/>
      <c r="F976" s="10"/>
      <c r="G976" s="116"/>
    </row>
    <row r="977" spans="1:7">
      <c r="A977" s="109"/>
      <c r="B977" s="9"/>
      <c r="C977" s="106"/>
      <c r="F977" s="10"/>
      <c r="G977" s="116"/>
    </row>
    <row r="978" spans="1:7">
      <c r="A978" s="109"/>
      <c r="B978" s="9"/>
      <c r="C978" s="106"/>
      <c r="F978" s="10"/>
      <c r="G978" s="116"/>
    </row>
    <row r="979" spans="1:7">
      <c r="A979" s="109"/>
      <c r="B979" s="9"/>
      <c r="C979" s="106"/>
      <c r="F979" s="10"/>
      <c r="G979" s="116"/>
    </row>
    <row r="980" spans="1:7">
      <c r="A980" s="109"/>
      <c r="B980" s="9"/>
      <c r="C980" s="106"/>
      <c r="F980" s="10"/>
      <c r="G980" s="116"/>
    </row>
    <row r="981" spans="1:7">
      <c r="A981" s="109"/>
      <c r="B981" s="9"/>
      <c r="C981" s="106"/>
      <c r="F981" s="10"/>
      <c r="G981" s="116"/>
    </row>
    <row r="982" spans="1:7">
      <c r="A982" s="109"/>
      <c r="B982" s="9"/>
      <c r="C982" s="106"/>
      <c r="F982" s="10"/>
      <c r="G982" s="116"/>
    </row>
    <row r="983" spans="1:7">
      <c r="A983" s="109"/>
      <c r="B983" s="9"/>
      <c r="C983" s="106"/>
      <c r="F983" s="10"/>
      <c r="G983" s="116"/>
    </row>
    <row r="984" spans="1:7">
      <c r="A984" s="109"/>
      <c r="B984" s="9"/>
      <c r="C984" s="106"/>
      <c r="F984" s="10"/>
      <c r="G984" s="116"/>
    </row>
    <row r="985" spans="1:7">
      <c r="A985" s="109"/>
      <c r="B985" s="9"/>
      <c r="C985" s="106"/>
      <c r="F985" s="10"/>
      <c r="G985" s="116"/>
    </row>
    <row r="986" spans="1:7">
      <c r="A986" s="109"/>
      <c r="B986" s="9"/>
      <c r="C986" s="106"/>
      <c r="F986" s="10"/>
      <c r="G986" s="116"/>
    </row>
    <row r="987" spans="1:7">
      <c r="A987" s="109"/>
      <c r="B987" s="9"/>
      <c r="C987" s="106"/>
      <c r="F987" s="10"/>
      <c r="G987" s="116"/>
    </row>
    <row r="988" spans="1:7">
      <c r="A988" s="109"/>
      <c r="B988" s="9"/>
      <c r="C988" s="106"/>
      <c r="F988" s="10"/>
      <c r="G988" s="116"/>
    </row>
    <row r="989" spans="1:7">
      <c r="A989" s="109"/>
      <c r="B989" s="9"/>
      <c r="C989" s="106"/>
      <c r="F989" s="10"/>
      <c r="G989" s="116"/>
    </row>
    <row r="990" spans="1:7">
      <c r="A990" s="109"/>
      <c r="B990" s="9"/>
      <c r="C990" s="106"/>
      <c r="F990" s="10"/>
      <c r="G990" s="116"/>
    </row>
    <row r="991" spans="1:7">
      <c r="A991" s="109"/>
      <c r="B991" s="9"/>
      <c r="C991" s="106"/>
      <c r="F991" s="10"/>
      <c r="G991" s="116"/>
    </row>
    <row r="992" spans="1:7">
      <c r="A992" s="109"/>
      <c r="B992" s="9"/>
      <c r="C992" s="106"/>
      <c r="F992" s="10"/>
      <c r="G992" s="116"/>
    </row>
    <row r="993" spans="1:7">
      <c r="A993" s="109"/>
      <c r="B993" s="9"/>
      <c r="C993" s="106"/>
      <c r="F993" s="10"/>
      <c r="G993" s="116"/>
    </row>
    <row r="994" spans="1:7">
      <c r="A994" s="109"/>
      <c r="B994" s="9"/>
      <c r="C994" s="106"/>
      <c r="F994" s="10"/>
      <c r="G994" s="116"/>
    </row>
    <row r="995" spans="1:7">
      <c r="A995" s="109"/>
      <c r="B995" s="9"/>
      <c r="C995" s="106"/>
      <c r="F995" s="10"/>
      <c r="G995" s="116"/>
    </row>
    <row r="996" spans="1:7">
      <c r="A996" s="109"/>
      <c r="B996" s="9"/>
      <c r="C996" s="106"/>
      <c r="F996" s="10"/>
      <c r="G996" s="116"/>
    </row>
    <row r="997" spans="1:7">
      <c r="A997" s="109"/>
      <c r="B997" s="9"/>
      <c r="C997" s="106"/>
      <c r="F997" s="10"/>
      <c r="G997" s="116"/>
    </row>
    <row r="998" spans="1:7">
      <c r="A998" s="109"/>
      <c r="B998" s="9"/>
      <c r="C998" s="106"/>
      <c r="F998" s="10"/>
      <c r="G998" s="116"/>
    </row>
    <row r="999" spans="1:7">
      <c r="A999" s="109"/>
      <c r="B999" s="9"/>
      <c r="C999" s="106"/>
      <c r="F999" s="10"/>
      <c r="G999" s="116"/>
    </row>
    <row r="1000" spans="1:7">
      <c r="A1000" s="109"/>
      <c r="B1000" s="9"/>
      <c r="C1000" s="106"/>
      <c r="F1000" s="10"/>
      <c r="G1000" s="116"/>
    </row>
    <row r="1001" spans="1:7">
      <c r="A1001" s="109"/>
      <c r="B1001" s="9"/>
      <c r="C1001" s="106"/>
      <c r="F1001" s="10"/>
      <c r="G1001" s="116"/>
    </row>
    <row r="1002" spans="1:7">
      <c r="A1002" s="109"/>
      <c r="B1002" s="9"/>
      <c r="C1002" s="106"/>
      <c r="F1002" s="10"/>
      <c r="G1002" s="116"/>
    </row>
    <row r="1003" spans="1:7">
      <c r="A1003" s="109"/>
      <c r="B1003" s="9"/>
      <c r="C1003" s="106"/>
      <c r="F1003" s="10"/>
      <c r="G1003" s="116"/>
    </row>
    <row r="1004" spans="1:7">
      <c r="A1004" s="109"/>
      <c r="B1004" s="9"/>
      <c r="C1004" s="106"/>
      <c r="F1004" s="10"/>
      <c r="G1004" s="116"/>
    </row>
    <row r="1005" spans="1:7">
      <c r="A1005" s="109"/>
      <c r="B1005" s="9"/>
      <c r="C1005" s="106"/>
      <c r="F1005" s="10"/>
      <c r="G1005" s="116"/>
    </row>
    <row r="1006" spans="1:7">
      <c r="A1006" s="109"/>
      <c r="B1006" s="9"/>
      <c r="C1006" s="106"/>
      <c r="F1006" s="10"/>
      <c r="G1006" s="116"/>
    </row>
    <row r="1007" spans="1:7">
      <c r="A1007" s="109"/>
      <c r="B1007" s="9"/>
      <c r="C1007" s="106"/>
      <c r="F1007" s="10"/>
      <c r="G1007" s="116"/>
    </row>
    <row r="1008" spans="1:7">
      <c r="A1008" s="109"/>
      <c r="B1008" s="9"/>
      <c r="C1008" s="106"/>
      <c r="F1008" s="10"/>
      <c r="G1008" s="116"/>
    </row>
    <row r="1009" spans="1:7">
      <c r="A1009" s="109"/>
      <c r="B1009" s="9"/>
      <c r="C1009" s="106"/>
      <c r="F1009" s="10"/>
      <c r="G1009" s="116"/>
    </row>
    <row r="1010" spans="1:7">
      <c r="A1010" s="109"/>
      <c r="B1010" s="9"/>
      <c r="C1010" s="106"/>
      <c r="F1010" s="10"/>
      <c r="G1010" s="116"/>
    </row>
    <row r="1011" spans="1:7">
      <c r="A1011" s="109"/>
      <c r="B1011" s="9"/>
      <c r="C1011" s="106"/>
      <c r="F1011" s="10"/>
      <c r="G1011" s="116"/>
    </row>
    <row r="1012" spans="1:7">
      <c r="A1012" s="109"/>
      <c r="B1012" s="9"/>
      <c r="C1012" s="106"/>
      <c r="F1012" s="10"/>
      <c r="G1012" s="116"/>
    </row>
    <row r="1013" spans="1:7">
      <c r="A1013" s="109"/>
      <c r="B1013" s="9"/>
      <c r="C1013" s="106"/>
      <c r="F1013" s="10"/>
      <c r="G1013" s="116"/>
    </row>
    <row r="1014" spans="1:7">
      <c r="A1014" s="109"/>
      <c r="B1014" s="9"/>
      <c r="C1014" s="106"/>
      <c r="F1014" s="10"/>
      <c r="G1014" s="116"/>
    </row>
    <row r="1015" spans="1:7">
      <c r="A1015" s="109"/>
      <c r="B1015" s="9"/>
      <c r="C1015" s="106"/>
      <c r="F1015" s="10"/>
      <c r="G1015" s="116"/>
    </row>
    <row r="1016" spans="1:7">
      <c r="A1016" s="109"/>
      <c r="B1016" s="9"/>
      <c r="C1016" s="106"/>
      <c r="F1016" s="10"/>
      <c r="G1016" s="116"/>
    </row>
    <row r="1017" spans="1:7">
      <c r="A1017" s="109"/>
      <c r="B1017" s="9"/>
      <c r="C1017" s="106"/>
      <c r="F1017" s="10"/>
      <c r="G1017" s="116"/>
    </row>
    <row r="1018" spans="1:7">
      <c r="A1018" s="109"/>
      <c r="B1018" s="9"/>
      <c r="C1018" s="106"/>
      <c r="F1018" s="10"/>
      <c r="G1018" s="116"/>
    </row>
    <row r="1019" spans="1:7">
      <c r="A1019" s="109"/>
      <c r="B1019" s="9"/>
      <c r="C1019" s="106"/>
      <c r="F1019" s="10"/>
      <c r="G1019" s="116"/>
    </row>
    <row r="1020" spans="1:7">
      <c r="A1020" s="109"/>
      <c r="B1020" s="9"/>
      <c r="C1020" s="106"/>
      <c r="F1020" s="10"/>
      <c r="G1020" s="116"/>
    </row>
    <row r="1021" spans="1:7">
      <c r="A1021" s="109"/>
      <c r="B1021" s="9"/>
      <c r="C1021" s="106"/>
      <c r="F1021" s="10"/>
      <c r="G1021" s="116"/>
    </row>
    <row r="1022" spans="1:7">
      <c r="A1022" s="109"/>
      <c r="B1022" s="9"/>
      <c r="C1022" s="106"/>
      <c r="F1022" s="10"/>
      <c r="G1022" s="116"/>
    </row>
    <row r="1023" spans="1:7">
      <c r="A1023" s="109"/>
      <c r="B1023" s="9"/>
      <c r="C1023" s="106"/>
      <c r="F1023" s="10"/>
      <c r="G1023" s="116"/>
    </row>
    <row r="1024" spans="1:7">
      <c r="A1024" s="109"/>
      <c r="B1024" s="9"/>
      <c r="C1024" s="106"/>
      <c r="F1024" s="10"/>
      <c r="G1024" s="116"/>
    </row>
    <row r="1025" spans="1:7">
      <c r="A1025" s="109"/>
      <c r="B1025" s="9"/>
      <c r="C1025" s="106"/>
      <c r="F1025" s="10"/>
      <c r="G1025" s="116"/>
    </row>
    <row r="1026" spans="1:7">
      <c r="A1026" s="109"/>
      <c r="B1026" s="9"/>
      <c r="C1026" s="106"/>
      <c r="F1026" s="10"/>
      <c r="G1026" s="116"/>
    </row>
    <row r="1027" spans="1:7">
      <c r="A1027" s="109"/>
      <c r="B1027" s="9"/>
      <c r="C1027" s="106"/>
      <c r="F1027" s="10"/>
      <c r="G1027" s="116"/>
    </row>
    <row r="1028" spans="1:7">
      <c r="A1028" s="109"/>
      <c r="B1028" s="9"/>
      <c r="C1028" s="106"/>
      <c r="F1028" s="10"/>
      <c r="G1028" s="116"/>
    </row>
    <row r="1029" spans="1:7">
      <c r="A1029" s="109"/>
      <c r="B1029" s="9"/>
      <c r="C1029" s="106"/>
      <c r="F1029" s="10"/>
      <c r="G1029" s="116"/>
    </row>
    <row r="1030" spans="1:7">
      <c r="A1030" s="109"/>
      <c r="B1030" s="9"/>
      <c r="C1030" s="106"/>
      <c r="F1030" s="10"/>
      <c r="G1030" s="116"/>
    </row>
    <row r="1031" spans="1:7">
      <c r="A1031" s="109"/>
      <c r="B1031" s="9"/>
      <c r="C1031" s="106"/>
      <c r="F1031" s="10"/>
      <c r="G1031" s="116"/>
    </row>
    <row r="1032" spans="1:7">
      <c r="A1032" s="109"/>
      <c r="B1032" s="9"/>
      <c r="C1032" s="106"/>
      <c r="F1032" s="10"/>
      <c r="G1032" s="116"/>
    </row>
    <row r="1033" spans="1:7">
      <c r="A1033" s="109"/>
      <c r="B1033" s="9"/>
      <c r="C1033" s="106"/>
      <c r="F1033" s="10"/>
      <c r="G1033" s="116"/>
    </row>
    <row r="1034" spans="1:7">
      <c r="A1034" s="109"/>
      <c r="B1034" s="9"/>
      <c r="C1034" s="106"/>
      <c r="F1034" s="10"/>
      <c r="G1034" s="116"/>
    </row>
    <row r="1035" spans="1:7">
      <c r="A1035" s="109"/>
      <c r="B1035" s="9"/>
      <c r="C1035" s="106"/>
      <c r="F1035" s="10"/>
      <c r="G1035" s="116"/>
    </row>
    <row r="1036" spans="1:7">
      <c r="A1036" s="109"/>
      <c r="B1036" s="9"/>
      <c r="C1036" s="106"/>
      <c r="F1036" s="10"/>
      <c r="G1036" s="116"/>
    </row>
    <row r="1037" spans="1:7">
      <c r="A1037" s="109"/>
      <c r="B1037" s="9"/>
      <c r="C1037" s="106"/>
      <c r="F1037" s="10"/>
      <c r="G1037" s="116"/>
    </row>
    <row r="1038" spans="1:7">
      <c r="A1038" s="109"/>
      <c r="B1038" s="9"/>
      <c r="C1038" s="106"/>
      <c r="F1038" s="10"/>
      <c r="G1038" s="116"/>
    </row>
    <row r="1039" spans="1:7">
      <c r="A1039" s="109"/>
      <c r="B1039" s="9"/>
      <c r="C1039" s="106"/>
      <c r="F1039" s="10"/>
      <c r="G1039" s="116"/>
    </row>
    <row r="1040" spans="1:7">
      <c r="A1040" s="109"/>
      <c r="B1040" s="9"/>
      <c r="C1040" s="106"/>
      <c r="F1040" s="10"/>
      <c r="G1040" s="116"/>
    </row>
    <row r="1041" spans="1:7">
      <c r="A1041" s="109"/>
      <c r="B1041" s="9"/>
      <c r="C1041" s="106"/>
      <c r="F1041" s="10"/>
      <c r="G1041" s="116"/>
    </row>
    <row r="1042" spans="1:7">
      <c r="A1042" s="109"/>
      <c r="B1042" s="9"/>
      <c r="C1042" s="106"/>
      <c r="F1042" s="10"/>
      <c r="G1042" s="116"/>
    </row>
    <row r="1043" spans="1:7">
      <c r="A1043" s="109"/>
      <c r="B1043" s="9"/>
      <c r="C1043" s="106"/>
      <c r="F1043" s="10"/>
      <c r="G1043" s="116"/>
    </row>
    <row r="1044" spans="1:7">
      <c r="A1044" s="109"/>
      <c r="B1044" s="9"/>
      <c r="C1044" s="106"/>
      <c r="F1044" s="10"/>
      <c r="G1044" s="116"/>
    </row>
    <row r="1045" spans="1:7">
      <c r="A1045" s="109"/>
      <c r="B1045" s="9"/>
      <c r="C1045" s="106"/>
      <c r="F1045" s="10"/>
      <c r="G1045" s="116"/>
    </row>
    <row r="1046" spans="1:7">
      <c r="A1046" s="109"/>
      <c r="B1046" s="9"/>
      <c r="C1046" s="106"/>
      <c r="F1046" s="10"/>
      <c r="G1046" s="116"/>
    </row>
    <row r="1047" spans="1:7">
      <c r="A1047" s="109"/>
      <c r="B1047" s="9"/>
      <c r="C1047" s="106"/>
      <c r="F1047" s="10"/>
      <c r="G1047" s="116"/>
    </row>
    <row r="1048" spans="1:7">
      <c r="A1048" s="109"/>
      <c r="B1048" s="9"/>
      <c r="C1048" s="106"/>
      <c r="F1048" s="10"/>
      <c r="G1048" s="116"/>
    </row>
    <row r="1049" spans="1:7">
      <c r="A1049" s="109"/>
      <c r="B1049" s="9"/>
      <c r="C1049" s="106"/>
      <c r="F1049" s="10"/>
      <c r="G1049" s="116"/>
    </row>
    <row r="1050" spans="1:7">
      <c r="A1050" s="109"/>
      <c r="B1050" s="9"/>
      <c r="C1050" s="106"/>
      <c r="F1050" s="10"/>
      <c r="G1050" s="116"/>
    </row>
    <row r="1051" spans="1:7">
      <c r="A1051" s="109"/>
      <c r="B1051" s="9"/>
      <c r="C1051" s="106"/>
      <c r="F1051" s="10"/>
      <c r="G1051" s="116"/>
    </row>
    <row r="1052" spans="1:7">
      <c r="A1052" s="109"/>
      <c r="B1052" s="9"/>
      <c r="C1052" s="106"/>
      <c r="F1052" s="10"/>
      <c r="G1052" s="116"/>
    </row>
    <row r="1053" spans="1:7">
      <c r="A1053" s="109"/>
      <c r="B1053" s="9"/>
      <c r="C1053" s="106"/>
      <c r="F1053" s="10"/>
      <c r="G1053" s="116"/>
    </row>
    <row r="1054" spans="1:7">
      <c r="A1054" s="109"/>
      <c r="B1054" s="9"/>
      <c r="C1054" s="106"/>
      <c r="F1054" s="10"/>
      <c r="G1054" s="116"/>
    </row>
    <row r="1055" spans="1:7">
      <c r="A1055" s="109"/>
      <c r="B1055" s="9"/>
      <c r="C1055" s="106"/>
      <c r="F1055" s="10"/>
      <c r="G1055" s="116"/>
    </row>
    <row r="1056" spans="1:7">
      <c r="A1056" s="109"/>
      <c r="B1056" s="9"/>
      <c r="C1056" s="106"/>
      <c r="F1056" s="10"/>
      <c r="G1056" s="116"/>
    </row>
    <row r="1057" spans="1:7">
      <c r="A1057" s="109"/>
      <c r="B1057" s="9"/>
      <c r="C1057" s="106"/>
      <c r="F1057" s="10"/>
      <c r="G1057" s="116"/>
    </row>
    <row r="1058" spans="1:7">
      <c r="A1058" s="109"/>
      <c r="B1058" s="9"/>
      <c r="C1058" s="106"/>
      <c r="F1058" s="10"/>
      <c r="G1058" s="116"/>
    </row>
    <row r="1059" spans="1:7">
      <c r="A1059" s="109"/>
      <c r="B1059" s="9"/>
      <c r="C1059" s="106"/>
      <c r="F1059" s="10"/>
      <c r="G1059" s="116"/>
    </row>
    <row r="1060" spans="1:7">
      <c r="A1060" s="109"/>
      <c r="B1060" s="9"/>
      <c r="C1060" s="106"/>
      <c r="F1060" s="10"/>
      <c r="G1060" s="116"/>
    </row>
    <row r="1061" spans="1:7">
      <c r="A1061" s="109"/>
      <c r="B1061" s="9"/>
      <c r="C1061" s="106"/>
      <c r="F1061" s="10"/>
      <c r="G1061" s="116"/>
    </row>
    <row r="1062" spans="1:7">
      <c r="A1062" s="109"/>
      <c r="B1062" s="9"/>
      <c r="C1062" s="106"/>
      <c r="F1062" s="10"/>
      <c r="G1062" s="116"/>
    </row>
    <row r="1063" spans="1:7">
      <c r="A1063" s="109"/>
      <c r="B1063" s="9"/>
      <c r="C1063" s="106"/>
      <c r="F1063" s="10"/>
      <c r="G1063" s="116"/>
    </row>
    <row r="1064" spans="1:7">
      <c r="A1064" s="109"/>
      <c r="B1064" s="9"/>
      <c r="C1064" s="106"/>
      <c r="F1064" s="10"/>
      <c r="G1064" s="116"/>
    </row>
    <row r="1065" spans="1:7">
      <c r="A1065" s="109"/>
      <c r="B1065" s="9"/>
      <c r="C1065" s="106"/>
      <c r="F1065" s="10"/>
      <c r="G1065" s="116"/>
    </row>
    <row r="1066" spans="1:7">
      <c r="A1066" s="109"/>
      <c r="B1066" s="9"/>
      <c r="C1066" s="106"/>
      <c r="F1066" s="10"/>
      <c r="G1066" s="116"/>
    </row>
    <row r="1067" spans="1:7">
      <c r="A1067" s="109"/>
      <c r="B1067" s="9"/>
      <c r="C1067" s="106"/>
      <c r="F1067" s="10"/>
      <c r="G1067" s="116"/>
    </row>
    <row r="1068" spans="1:7">
      <c r="A1068" s="109"/>
      <c r="B1068" s="9"/>
      <c r="C1068" s="106"/>
      <c r="F1068" s="10"/>
      <c r="G1068" s="116"/>
    </row>
    <row r="1069" spans="1:7">
      <c r="A1069" s="109"/>
      <c r="B1069" s="9"/>
      <c r="C1069" s="106"/>
      <c r="F1069" s="10"/>
      <c r="G1069" s="116"/>
    </row>
    <row r="1070" spans="1:7">
      <c r="A1070" s="109"/>
      <c r="B1070" s="9"/>
      <c r="C1070" s="106"/>
      <c r="F1070" s="10"/>
      <c r="G1070" s="116"/>
    </row>
    <row r="1071" spans="1:7">
      <c r="A1071" s="109"/>
      <c r="B1071" s="9"/>
      <c r="C1071" s="106"/>
      <c r="F1071" s="10"/>
      <c r="G1071" s="116"/>
    </row>
    <row r="1072" spans="1:7">
      <c r="A1072" s="109"/>
      <c r="B1072" s="9"/>
      <c r="C1072" s="106"/>
      <c r="F1072" s="10"/>
      <c r="G1072" s="116"/>
    </row>
    <row r="1073" spans="1:7">
      <c r="A1073" s="109"/>
      <c r="B1073" s="9"/>
      <c r="C1073" s="106"/>
      <c r="F1073" s="10"/>
      <c r="G1073" s="116"/>
    </row>
    <row r="1074" spans="1:7">
      <c r="A1074" s="109"/>
      <c r="B1074" s="9"/>
      <c r="C1074" s="106"/>
      <c r="F1074" s="10"/>
      <c r="G1074" s="116"/>
    </row>
    <row r="1075" spans="1:7">
      <c r="A1075" s="109"/>
      <c r="B1075" s="9"/>
      <c r="C1075" s="106"/>
      <c r="F1075" s="10"/>
      <c r="G1075" s="116"/>
    </row>
    <row r="1076" spans="1:7">
      <c r="A1076" s="109"/>
      <c r="B1076" s="9"/>
      <c r="C1076" s="106"/>
      <c r="F1076" s="10"/>
      <c r="G1076" s="116"/>
    </row>
    <row r="1077" spans="1:7">
      <c r="A1077" s="109"/>
      <c r="B1077" s="9"/>
      <c r="C1077" s="106"/>
      <c r="F1077" s="10"/>
      <c r="G1077" s="116"/>
    </row>
    <row r="1078" spans="1:7">
      <c r="A1078" s="109"/>
      <c r="B1078" s="9"/>
      <c r="C1078" s="106"/>
      <c r="F1078" s="10"/>
      <c r="G1078" s="116"/>
    </row>
    <row r="1079" spans="1:7">
      <c r="A1079" s="109"/>
      <c r="B1079" s="9"/>
      <c r="C1079" s="106"/>
      <c r="F1079" s="10"/>
      <c r="G1079" s="116"/>
    </row>
    <row r="1080" spans="1:7">
      <c r="A1080" s="109"/>
      <c r="B1080" s="9"/>
      <c r="C1080" s="106"/>
      <c r="F1080" s="10"/>
      <c r="G1080" s="116"/>
    </row>
    <row r="1081" spans="1:7">
      <c r="A1081" s="109"/>
      <c r="B1081" s="9"/>
      <c r="C1081" s="106"/>
      <c r="F1081" s="10"/>
      <c r="G1081" s="116"/>
    </row>
    <row r="1082" spans="1:7">
      <c r="A1082" s="109"/>
      <c r="B1082" s="9"/>
      <c r="C1082" s="106"/>
      <c r="F1082" s="10"/>
      <c r="G1082" s="116"/>
    </row>
    <row r="1083" spans="1:7">
      <c r="A1083" s="109"/>
      <c r="B1083" s="9"/>
      <c r="C1083" s="106"/>
      <c r="F1083" s="10"/>
      <c r="G1083" s="116"/>
    </row>
    <row r="1084" spans="1:7">
      <c r="A1084" s="109"/>
      <c r="B1084" s="9"/>
      <c r="C1084" s="106"/>
      <c r="F1084" s="10"/>
      <c r="G1084" s="116"/>
    </row>
    <row r="1085" spans="1:7">
      <c r="A1085" s="109"/>
      <c r="B1085" s="9"/>
      <c r="C1085" s="106"/>
      <c r="F1085" s="10"/>
      <c r="G1085" s="116"/>
    </row>
    <row r="1086" spans="1:7">
      <c r="A1086" s="109"/>
      <c r="B1086" s="9"/>
      <c r="C1086" s="106"/>
      <c r="F1086" s="10"/>
      <c r="G1086" s="116"/>
    </row>
    <row r="1087" spans="1:7">
      <c r="A1087" s="109"/>
      <c r="B1087" s="9"/>
      <c r="C1087" s="106"/>
      <c r="F1087" s="10"/>
      <c r="G1087" s="116"/>
    </row>
    <row r="1088" spans="1:7">
      <c r="A1088" s="109"/>
      <c r="B1088" s="9"/>
      <c r="C1088" s="106"/>
      <c r="F1088" s="10"/>
      <c r="G1088" s="116"/>
    </row>
    <row r="1089" spans="1:7">
      <c r="A1089" s="109"/>
      <c r="B1089" s="9"/>
      <c r="C1089" s="106"/>
      <c r="F1089" s="10"/>
      <c r="G1089" s="116"/>
    </row>
    <row r="1090" spans="1:7">
      <c r="A1090" s="109"/>
      <c r="B1090" s="9"/>
      <c r="C1090" s="106"/>
      <c r="F1090" s="10"/>
      <c r="G1090" s="116"/>
    </row>
    <row r="1091" spans="1:7">
      <c r="A1091" s="109"/>
      <c r="B1091" s="9"/>
      <c r="C1091" s="106"/>
      <c r="F1091" s="10"/>
      <c r="G1091" s="116"/>
    </row>
    <row r="1092" spans="1:7">
      <c r="A1092" s="109"/>
      <c r="B1092" s="9"/>
      <c r="C1092" s="106"/>
      <c r="F1092" s="10"/>
      <c r="G1092" s="116"/>
    </row>
    <row r="1093" spans="1:7">
      <c r="A1093" s="109"/>
      <c r="B1093" s="9"/>
      <c r="C1093" s="106"/>
      <c r="F1093" s="10"/>
      <c r="G1093" s="116"/>
    </row>
    <row r="1094" spans="1:7">
      <c r="A1094" s="109"/>
      <c r="B1094" s="9"/>
      <c r="C1094" s="106"/>
      <c r="F1094" s="10"/>
      <c r="G1094" s="116"/>
    </row>
    <row r="1095" spans="1:7">
      <c r="A1095" s="109"/>
      <c r="B1095" s="9"/>
      <c r="C1095" s="106"/>
      <c r="F1095" s="10"/>
      <c r="G1095" s="116"/>
    </row>
    <row r="1096" spans="1:7">
      <c r="A1096" s="109"/>
      <c r="B1096" s="9"/>
      <c r="C1096" s="106"/>
      <c r="F1096" s="10"/>
      <c r="G1096" s="116"/>
    </row>
    <row r="1097" spans="1:7">
      <c r="A1097" s="109"/>
      <c r="B1097" s="9"/>
      <c r="C1097" s="106"/>
      <c r="F1097" s="10"/>
      <c r="G1097" s="116"/>
    </row>
    <row r="1098" spans="1:7">
      <c r="A1098" s="109"/>
      <c r="B1098" s="9"/>
      <c r="C1098" s="106"/>
      <c r="F1098" s="10"/>
      <c r="G1098" s="116"/>
    </row>
    <row r="1099" spans="1:7">
      <c r="A1099" s="109"/>
      <c r="B1099" s="9"/>
      <c r="C1099" s="106"/>
      <c r="F1099" s="10"/>
      <c r="G1099" s="116"/>
    </row>
    <row r="1100" spans="1:7">
      <c r="A1100" s="109"/>
      <c r="B1100" s="9"/>
      <c r="C1100" s="106"/>
      <c r="F1100" s="10"/>
      <c r="G1100" s="116"/>
    </row>
    <row r="1101" spans="1:7">
      <c r="A1101" s="109"/>
      <c r="B1101" s="9"/>
      <c r="C1101" s="106"/>
      <c r="F1101" s="10"/>
      <c r="G1101" s="116"/>
    </row>
    <row r="1102" spans="1:7">
      <c r="A1102" s="109"/>
      <c r="B1102" s="9"/>
      <c r="C1102" s="106"/>
      <c r="F1102" s="10"/>
      <c r="G1102" s="116"/>
    </row>
    <row r="1103" spans="1:7">
      <c r="A1103" s="109"/>
      <c r="B1103" s="9"/>
      <c r="C1103" s="106"/>
      <c r="F1103" s="10"/>
      <c r="G1103" s="116"/>
    </row>
    <row r="1104" spans="1:7">
      <c r="A1104" s="109"/>
      <c r="B1104" s="9"/>
      <c r="C1104" s="106"/>
      <c r="F1104" s="10"/>
      <c r="G1104" s="116"/>
    </row>
    <row r="1105" spans="1:7">
      <c r="A1105" s="109"/>
      <c r="B1105" s="9"/>
      <c r="C1105" s="106"/>
      <c r="F1105" s="10"/>
      <c r="G1105" s="116"/>
    </row>
    <row r="1106" spans="1:7">
      <c r="A1106" s="109"/>
      <c r="B1106" s="9"/>
      <c r="C1106" s="106"/>
      <c r="F1106" s="10"/>
      <c r="G1106" s="116"/>
    </row>
    <row r="1107" spans="1:7">
      <c r="A1107" s="109"/>
      <c r="B1107" s="9"/>
      <c r="C1107" s="106"/>
      <c r="F1107" s="10"/>
      <c r="G1107" s="116"/>
    </row>
    <row r="1108" spans="1:7">
      <c r="A1108" s="109"/>
      <c r="B1108" s="9"/>
      <c r="C1108" s="106"/>
      <c r="F1108" s="10"/>
      <c r="G1108" s="116"/>
    </row>
    <row r="1109" spans="1:7">
      <c r="A1109" s="109"/>
      <c r="B1109" s="9"/>
      <c r="C1109" s="106"/>
      <c r="F1109" s="10"/>
      <c r="G1109" s="116"/>
    </row>
    <row r="1110" spans="1:7">
      <c r="A1110" s="109"/>
      <c r="B1110" s="9"/>
      <c r="C1110" s="106"/>
      <c r="F1110" s="10"/>
      <c r="G1110" s="116"/>
    </row>
    <row r="1111" spans="1:7">
      <c r="A1111" s="109"/>
      <c r="B1111" s="9"/>
      <c r="C1111" s="106"/>
      <c r="F1111" s="10"/>
      <c r="G1111" s="116"/>
    </row>
    <row r="1112" spans="1:7">
      <c r="A1112" s="109"/>
      <c r="B1112" s="9"/>
      <c r="C1112" s="106"/>
      <c r="F1112" s="10"/>
      <c r="G1112" s="116"/>
    </row>
    <row r="1113" spans="1:7">
      <c r="A1113" s="109"/>
      <c r="B1113" s="9"/>
      <c r="C1113" s="106"/>
      <c r="F1113" s="10"/>
      <c r="G1113" s="116"/>
    </row>
    <row r="1114" spans="1:7">
      <c r="A1114" s="109"/>
      <c r="B1114" s="9"/>
      <c r="C1114" s="106"/>
      <c r="F1114" s="10"/>
      <c r="G1114" s="116"/>
    </row>
    <row r="1115" spans="1:7">
      <c r="A1115" s="109"/>
      <c r="B1115" s="9"/>
      <c r="C1115" s="106"/>
      <c r="F1115" s="10"/>
      <c r="G1115" s="116"/>
    </row>
    <row r="1116" spans="1:7">
      <c r="A1116" s="109"/>
      <c r="B1116" s="9"/>
      <c r="C1116" s="106"/>
      <c r="F1116" s="10"/>
      <c r="G1116" s="116"/>
    </row>
    <row r="1117" spans="1:7">
      <c r="A1117" s="109"/>
      <c r="B1117" s="9"/>
      <c r="C1117" s="106"/>
      <c r="F1117" s="10"/>
      <c r="G1117" s="116"/>
    </row>
    <row r="1118" spans="1:7">
      <c r="A1118" s="109"/>
      <c r="B1118" s="9"/>
      <c r="C1118" s="106"/>
      <c r="F1118" s="10"/>
      <c r="G1118" s="116"/>
    </row>
    <row r="1119" spans="1:7">
      <c r="A1119" s="109"/>
      <c r="B1119" s="9"/>
      <c r="C1119" s="106"/>
      <c r="F1119" s="10"/>
      <c r="G1119" s="116"/>
    </row>
    <row r="1120" spans="1:7">
      <c r="A1120" s="109"/>
      <c r="B1120" s="9"/>
      <c r="C1120" s="106"/>
      <c r="F1120" s="10"/>
      <c r="G1120" s="116"/>
    </row>
    <row r="1121" spans="1:7">
      <c r="A1121" s="109"/>
      <c r="B1121" s="9"/>
      <c r="C1121" s="106"/>
      <c r="F1121" s="10"/>
      <c r="G1121" s="116"/>
    </row>
    <row r="1122" spans="1:7">
      <c r="A1122" s="109"/>
      <c r="B1122" s="9"/>
      <c r="C1122" s="106"/>
      <c r="F1122" s="10"/>
      <c r="G1122" s="116"/>
    </row>
    <row r="1123" spans="1:7">
      <c r="A1123" s="109"/>
      <c r="B1123" s="9"/>
      <c r="C1123" s="106"/>
      <c r="F1123" s="10"/>
      <c r="G1123" s="116"/>
    </row>
    <row r="1124" spans="1:7">
      <c r="A1124" s="109"/>
      <c r="B1124" s="9"/>
      <c r="C1124" s="106"/>
      <c r="F1124" s="10"/>
      <c r="G1124" s="116"/>
    </row>
    <row r="1125" spans="1:7">
      <c r="A1125" s="109"/>
      <c r="B1125" s="9"/>
      <c r="C1125" s="106"/>
      <c r="F1125" s="10"/>
      <c r="G1125" s="116"/>
    </row>
    <row r="1126" spans="1:7">
      <c r="A1126" s="109"/>
      <c r="B1126" s="9"/>
      <c r="C1126" s="106"/>
      <c r="F1126" s="10"/>
      <c r="G1126" s="116"/>
    </row>
    <row r="1127" spans="1:7">
      <c r="A1127" s="109"/>
      <c r="B1127" s="9"/>
      <c r="C1127" s="106"/>
      <c r="F1127" s="10"/>
      <c r="G1127" s="116"/>
    </row>
    <row r="1128" spans="1:7">
      <c r="A1128" s="109"/>
      <c r="B1128" s="9"/>
      <c r="C1128" s="106"/>
      <c r="F1128" s="10"/>
      <c r="G1128" s="116"/>
    </row>
    <row r="1129" spans="1:7">
      <c r="A1129" s="109"/>
      <c r="B1129" s="9"/>
      <c r="C1129" s="106"/>
      <c r="F1129" s="10"/>
      <c r="G1129" s="116"/>
    </row>
    <row r="1130" spans="1:7">
      <c r="A1130" s="109"/>
      <c r="B1130" s="9"/>
      <c r="C1130" s="106"/>
      <c r="F1130" s="10"/>
      <c r="G1130" s="116"/>
    </row>
    <row r="1131" spans="1:7">
      <c r="A1131" s="109"/>
      <c r="B1131" s="9"/>
      <c r="C1131" s="106"/>
      <c r="F1131" s="10"/>
      <c r="G1131" s="116"/>
    </row>
    <row r="1132" spans="1:7">
      <c r="A1132" s="109"/>
      <c r="B1132" s="9"/>
      <c r="C1132" s="106"/>
      <c r="F1132" s="10"/>
      <c r="G1132" s="116"/>
    </row>
    <row r="1133" spans="1:7">
      <c r="A1133" s="109"/>
      <c r="B1133" s="9"/>
      <c r="C1133" s="106"/>
      <c r="F1133" s="10"/>
      <c r="G1133" s="116"/>
    </row>
    <row r="1134" spans="1:7">
      <c r="A1134" s="109"/>
      <c r="B1134" s="9"/>
      <c r="C1134" s="106"/>
      <c r="F1134" s="10"/>
      <c r="G1134" s="116"/>
    </row>
    <row r="1135" spans="1:7">
      <c r="A1135" s="109"/>
      <c r="B1135" s="9"/>
      <c r="C1135" s="106"/>
      <c r="F1135" s="10"/>
      <c r="G1135" s="116"/>
    </row>
    <row r="1136" spans="1:7">
      <c r="A1136" s="109"/>
      <c r="B1136" s="9"/>
      <c r="C1136" s="106"/>
      <c r="F1136" s="10"/>
      <c r="G1136" s="116"/>
    </row>
    <row r="1137" spans="1:7">
      <c r="A1137" s="109"/>
      <c r="B1137" s="9"/>
      <c r="C1137" s="106"/>
      <c r="F1137" s="10"/>
      <c r="G1137" s="116"/>
    </row>
    <row r="1138" spans="1:7">
      <c r="A1138" s="109"/>
      <c r="B1138" s="9"/>
      <c r="C1138" s="106"/>
      <c r="F1138" s="10"/>
      <c r="G1138" s="116"/>
    </row>
    <row r="1139" spans="1:7">
      <c r="A1139" s="109"/>
      <c r="B1139" s="9"/>
      <c r="C1139" s="106"/>
      <c r="F1139" s="10"/>
      <c r="G1139" s="116"/>
    </row>
    <row r="1140" spans="1:7">
      <c r="A1140" s="109"/>
      <c r="B1140" s="9"/>
      <c r="C1140" s="106"/>
      <c r="F1140" s="10"/>
      <c r="G1140" s="116"/>
    </row>
    <row r="1141" spans="1:7">
      <c r="A1141" s="109"/>
      <c r="B1141" s="9"/>
      <c r="C1141" s="106"/>
      <c r="F1141" s="10"/>
      <c r="G1141" s="116"/>
    </row>
    <row r="1142" spans="1:7">
      <c r="A1142" s="109"/>
      <c r="B1142" s="9"/>
      <c r="C1142" s="106"/>
      <c r="F1142" s="10"/>
      <c r="G1142" s="116"/>
    </row>
    <row r="1143" spans="1:7">
      <c r="A1143" s="109"/>
      <c r="B1143" s="9"/>
      <c r="C1143" s="106"/>
      <c r="F1143" s="10"/>
      <c r="G1143" s="116"/>
    </row>
    <row r="1144" spans="1:7">
      <c r="A1144" s="109"/>
      <c r="B1144" s="9"/>
      <c r="C1144" s="106"/>
      <c r="F1144" s="10"/>
      <c r="G1144" s="116"/>
    </row>
    <row r="1145" spans="1:7">
      <c r="A1145" s="109"/>
      <c r="B1145" s="9"/>
      <c r="C1145" s="106"/>
      <c r="F1145" s="10"/>
      <c r="G1145" s="116"/>
    </row>
    <row r="1146" spans="1:7">
      <c r="A1146" s="109"/>
      <c r="B1146" s="9"/>
      <c r="C1146" s="106"/>
      <c r="F1146" s="10"/>
      <c r="G1146" s="116"/>
    </row>
    <row r="1147" spans="1:7">
      <c r="A1147" s="109"/>
      <c r="B1147" s="9"/>
      <c r="C1147" s="106"/>
      <c r="F1147" s="10"/>
      <c r="G1147" s="116"/>
    </row>
    <row r="1148" spans="1:7">
      <c r="A1148" s="109"/>
      <c r="B1148" s="9"/>
      <c r="C1148" s="106"/>
      <c r="F1148" s="10"/>
      <c r="G1148" s="116"/>
    </row>
    <row r="1149" spans="1:7">
      <c r="A1149" s="109"/>
      <c r="B1149" s="9"/>
      <c r="C1149" s="106"/>
      <c r="F1149" s="10"/>
      <c r="G1149" s="116"/>
    </row>
    <row r="1150" spans="1:7">
      <c r="A1150" s="109"/>
      <c r="B1150" s="9"/>
      <c r="C1150" s="106"/>
      <c r="F1150" s="10"/>
      <c r="G1150" s="116"/>
    </row>
    <row r="1151" spans="1:7">
      <c r="A1151" s="109"/>
      <c r="B1151" s="9"/>
      <c r="C1151" s="106"/>
      <c r="F1151" s="10"/>
      <c r="G1151" s="116"/>
    </row>
    <row r="1152" spans="1:7">
      <c r="A1152" s="109"/>
      <c r="B1152" s="9"/>
      <c r="C1152" s="106"/>
      <c r="F1152" s="10"/>
      <c r="G1152" s="116"/>
    </row>
    <row r="1153" spans="1:7">
      <c r="A1153" s="109"/>
      <c r="B1153" s="9"/>
      <c r="C1153" s="106"/>
      <c r="F1153" s="10"/>
      <c r="G1153" s="116"/>
    </row>
    <row r="1154" spans="1:7">
      <c r="A1154" s="109"/>
      <c r="B1154" s="9"/>
      <c r="C1154" s="106"/>
      <c r="F1154" s="10"/>
      <c r="G1154" s="116"/>
    </row>
    <row r="1155" spans="1:7">
      <c r="A1155" s="109"/>
      <c r="B1155" s="9"/>
      <c r="C1155" s="106"/>
      <c r="F1155" s="10"/>
      <c r="G1155" s="116"/>
    </row>
    <row r="1156" spans="1:7">
      <c r="A1156" s="109"/>
      <c r="B1156" s="9"/>
      <c r="C1156" s="106"/>
      <c r="F1156" s="10"/>
      <c r="G1156" s="116"/>
    </row>
    <row r="1157" spans="1:7">
      <c r="A1157" s="109"/>
      <c r="B1157" s="9"/>
      <c r="C1157" s="106"/>
      <c r="F1157" s="10"/>
      <c r="G1157" s="116"/>
    </row>
    <row r="1158" spans="1:7">
      <c r="A1158" s="109"/>
      <c r="B1158" s="9"/>
      <c r="C1158" s="106"/>
      <c r="F1158" s="10"/>
      <c r="G1158" s="116"/>
    </row>
    <row r="1159" spans="1:7">
      <c r="A1159" s="109"/>
      <c r="B1159" s="9"/>
      <c r="C1159" s="106"/>
      <c r="F1159" s="10"/>
      <c r="G1159" s="116"/>
    </row>
    <row r="1160" spans="1:7">
      <c r="A1160" s="109"/>
      <c r="B1160" s="9"/>
      <c r="C1160" s="106"/>
      <c r="F1160" s="10"/>
      <c r="G1160" s="116"/>
    </row>
    <row r="1161" spans="1:7">
      <c r="A1161" s="109"/>
      <c r="B1161" s="9"/>
      <c r="C1161" s="106"/>
      <c r="F1161" s="10"/>
      <c r="G1161" s="116"/>
    </row>
    <row r="1162" spans="1:7">
      <c r="A1162" s="109"/>
      <c r="B1162" s="9"/>
      <c r="C1162" s="106"/>
      <c r="F1162" s="10"/>
      <c r="G1162" s="116"/>
    </row>
    <row r="1163" spans="1:7">
      <c r="A1163" s="109"/>
      <c r="B1163" s="9"/>
      <c r="C1163" s="106"/>
      <c r="F1163" s="10"/>
      <c r="G1163" s="116"/>
    </row>
    <row r="1164" spans="1:7">
      <c r="A1164" s="109"/>
      <c r="B1164" s="9"/>
      <c r="C1164" s="106"/>
      <c r="F1164" s="10"/>
      <c r="G1164" s="116"/>
    </row>
    <row r="1165" spans="1:7">
      <c r="A1165" s="109"/>
      <c r="B1165" s="9"/>
      <c r="C1165" s="106"/>
      <c r="F1165" s="10"/>
      <c r="G1165" s="116"/>
    </row>
    <row r="1166" spans="1:7">
      <c r="A1166" s="109"/>
      <c r="B1166" s="9"/>
      <c r="C1166" s="106"/>
      <c r="F1166" s="10"/>
      <c r="G1166" s="116"/>
    </row>
    <row r="1167" spans="1:7">
      <c r="A1167" s="109"/>
      <c r="B1167" s="9"/>
      <c r="C1167" s="106"/>
      <c r="F1167" s="10"/>
      <c r="G1167" s="116"/>
    </row>
    <row r="1168" spans="1:7">
      <c r="A1168" s="109"/>
      <c r="B1168" s="9"/>
      <c r="C1168" s="106"/>
      <c r="F1168" s="10"/>
      <c r="G1168" s="116"/>
    </row>
    <row r="1169" spans="1:7">
      <c r="A1169" s="109"/>
      <c r="B1169" s="9"/>
      <c r="C1169" s="106"/>
      <c r="F1169" s="10"/>
      <c r="G1169" s="116"/>
    </row>
    <row r="1170" spans="1:7">
      <c r="A1170" s="109"/>
      <c r="B1170" s="9"/>
      <c r="C1170" s="106"/>
      <c r="F1170" s="10"/>
      <c r="G1170" s="116"/>
    </row>
    <row r="1171" spans="1:7">
      <c r="A1171" s="109"/>
      <c r="B1171" s="9"/>
      <c r="C1171" s="106"/>
      <c r="F1171" s="10"/>
      <c r="G1171" s="116"/>
    </row>
    <row r="1172" spans="1:7">
      <c r="A1172" s="109"/>
      <c r="B1172" s="9"/>
      <c r="C1172" s="106"/>
      <c r="F1172" s="10"/>
      <c r="G1172" s="116"/>
    </row>
    <row r="1173" spans="1:7">
      <c r="A1173" s="109"/>
      <c r="B1173" s="9"/>
      <c r="C1173" s="106"/>
      <c r="F1173" s="10"/>
      <c r="G1173" s="116"/>
    </row>
    <row r="1174" spans="1:7">
      <c r="A1174" s="109"/>
      <c r="B1174" s="9"/>
      <c r="C1174" s="106"/>
      <c r="F1174" s="10"/>
      <c r="G1174" s="116"/>
    </row>
    <row r="1175" spans="1:7">
      <c r="A1175" s="109"/>
      <c r="B1175" s="9"/>
      <c r="C1175" s="106"/>
      <c r="F1175" s="10"/>
      <c r="G1175" s="116"/>
    </row>
    <row r="1176" spans="1:7">
      <c r="A1176" s="109"/>
      <c r="B1176" s="9"/>
      <c r="C1176" s="106"/>
      <c r="F1176" s="10"/>
      <c r="G1176" s="116"/>
    </row>
    <row r="1177" spans="1:7">
      <c r="A1177" s="109"/>
      <c r="B1177" s="9"/>
      <c r="C1177" s="106"/>
      <c r="F1177" s="10"/>
      <c r="G1177" s="116"/>
    </row>
    <row r="1178" spans="1:7">
      <c r="A1178" s="109"/>
      <c r="B1178" s="9"/>
      <c r="C1178" s="106"/>
      <c r="F1178" s="10"/>
      <c r="G1178" s="116"/>
    </row>
    <row r="1179" spans="1:7">
      <c r="A1179" s="109"/>
      <c r="B1179" s="9"/>
      <c r="C1179" s="106"/>
      <c r="F1179" s="10"/>
      <c r="G1179" s="116"/>
    </row>
    <row r="1180" spans="1:7">
      <c r="A1180" s="109"/>
      <c r="B1180" s="9"/>
      <c r="C1180" s="106"/>
      <c r="F1180" s="10"/>
      <c r="G1180" s="116"/>
    </row>
    <row r="1181" spans="1:7">
      <c r="A1181" s="109"/>
      <c r="B1181" s="9"/>
      <c r="C1181" s="106"/>
      <c r="F1181" s="10"/>
      <c r="G1181" s="116"/>
    </row>
    <row r="1182" spans="1:7">
      <c r="A1182" s="109"/>
      <c r="B1182" s="9"/>
      <c r="C1182" s="106"/>
      <c r="F1182" s="10"/>
      <c r="G1182" s="116"/>
    </row>
    <row r="1183" spans="1:7">
      <c r="A1183" s="109"/>
      <c r="B1183" s="9"/>
      <c r="C1183" s="106"/>
      <c r="F1183" s="10"/>
      <c r="G1183" s="116"/>
    </row>
    <row r="1184" spans="1:7">
      <c r="A1184" s="109"/>
      <c r="B1184" s="9"/>
      <c r="C1184" s="106"/>
      <c r="F1184" s="10"/>
      <c r="G1184" s="116"/>
    </row>
    <row r="1185" spans="1:7">
      <c r="A1185" s="109"/>
      <c r="B1185" s="9"/>
      <c r="C1185" s="106"/>
      <c r="F1185" s="10"/>
      <c r="G1185" s="116"/>
    </row>
    <row r="1186" spans="1:7">
      <c r="A1186" s="109"/>
      <c r="B1186" s="9"/>
      <c r="C1186" s="106"/>
      <c r="F1186" s="10"/>
      <c r="G1186" s="116"/>
    </row>
    <row r="1187" spans="1:7">
      <c r="A1187" s="109"/>
      <c r="B1187" s="9"/>
      <c r="C1187" s="106"/>
      <c r="F1187" s="10"/>
      <c r="G1187" s="116"/>
    </row>
    <row r="1188" spans="1:7">
      <c r="A1188" s="109"/>
      <c r="B1188" s="9"/>
      <c r="C1188" s="106"/>
      <c r="F1188" s="10"/>
      <c r="G1188" s="116"/>
    </row>
    <row r="1189" spans="1:7">
      <c r="A1189" s="109"/>
      <c r="B1189" s="9"/>
      <c r="C1189" s="106"/>
      <c r="F1189" s="10"/>
      <c r="G1189" s="116"/>
    </row>
    <row r="1190" spans="1:7">
      <c r="A1190" s="109"/>
      <c r="B1190" s="9"/>
      <c r="C1190" s="106"/>
      <c r="F1190" s="10"/>
      <c r="G1190" s="116"/>
    </row>
    <row r="1191" spans="1:7">
      <c r="A1191" s="109"/>
      <c r="B1191" s="9"/>
      <c r="C1191" s="106"/>
      <c r="F1191" s="10"/>
      <c r="G1191" s="116"/>
    </row>
    <row r="1192" spans="1:7">
      <c r="A1192" s="109"/>
      <c r="B1192" s="9"/>
      <c r="C1192" s="106"/>
      <c r="F1192" s="10"/>
      <c r="G1192" s="116"/>
    </row>
    <row r="1193" spans="1:7">
      <c r="A1193" s="109"/>
      <c r="B1193" s="9"/>
      <c r="C1193" s="106"/>
      <c r="F1193" s="10"/>
      <c r="G1193" s="116"/>
    </row>
    <row r="1194" spans="1:7">
      <c r="A1194" s="109"/>
      <c r="B1194" s="9"/>
      <c r="C1194" s="106"/>
      <c r="F1194" s="10"/>
      <c r="G1194" s="116"/>
    </row>
    <row r="1195" spans="1:7">
      <c r="A1195" s="109"/>
      <c r="B1195" s="9"/>
      <c r="C1195" s="106"/>
      <c r="F1195" s="10"/>
      <c r="G1195" s="116"/>
    </row>
    <row r="1196" spans="1:7">
      <c r="A1196" s="109"/>
      <c r="B1196" s="9"/>
      <c r="C1196" s="106"/>
      <c r="F1196" s="10"/>
      <c r="G1196" s="116"/>
    </row>
    <row r="1197" spans="1:7">
      <c r="A1197" s="109"/>
      <c r="B1197" s="9"/>
      <c r="C1197" s="106"/>
      <c r="F1197" s="10"/>
      <c r="G1197" s="116"/>
    </row>
    <row r="1198" spans="1:7">
      <c r="A1198" s="109"/>
      <c r="B1198" s="9"/>
      <c r="C1198" s="106"/>
      <c r="F1198" s="10"/>
      <c r="G1198" s="116"/>
    </row>
    <row r="1199" spans="1:7">
      <c r="A1199" s="109"/>
      <c r="B1199" s="9"/>
      <c r="C1199" s="106"/>
      <c r="F1199" s="10"/>
      <c r="G1199" s="116"/>
    </row>
    <row r="1200" spans="1:7">
      <c r="A1200" s="109"/>
      <c r="B1200" s="9"/>
      <c r="C1200" s="106"/>
      <c r="F1200" s="10"/>
      <c r="G1200" s="116"/>
    </row>
    <row r="1201" spans="1:7">
      <c r="A1201" s="109"/>
      <c r="B1201" s="9"/>
      <c r="C1201" s="106"/>
      <c r="F1201" s="10"/>
      <c r="G1201" s="116"/>
    </row>
    <row r="1202" spans="1:7">
      <c r="A1202" s="109"/>
      <c r="B1202" s="9"/>
      <c r="C1202" s="106"/>
      <c r="F1202" s="10"/>
      <c r="G1202" s="116"/>
    </row>
    <row r="1203" spans="1:7">
      <c r="A1203" s="109"/>
      <c r="B1203" s="9"/>
      <c r="C1203" s="106"/>
      <c r="F1203" s="10"/>
      <c r="G1203" s="116"/>
    </row>
    <row r="1204" spans="1:7">
      <c r="A1204" s="109"/>
      <c r="B1204" s="9"/>
      <c r="C1204" s="106"/>
      <c r="F1204" s="10"/>
      <c r="G1204" s="116"/>
    </row>
    <row r="1205" spans="1:7">
      <c r="A1205" s="109"/>
      <c r="B1205" s="9"/>
      <c r="C1205" s="106"/>
      <c r="F1205" s="10"/>
      <c r="G1205" s="116"/>
    </row>
    <row r="1206" spans="1:7">
      <c r="A1206" s="109"/>
      <c r="B1206" s="9"/>
      <c r="C1206" s="106"/>
      <c r="F1206" s="10"/>
      <c r="G1206" s="116"/>
    </row>
    <row r="1207" spans="1:7">
      <c r="A1207" s="109"/>
      <c r="B1207" s="9"/>
      <c r="C1207" s="106"/>
      <c r="F1207" s="10"/>
      <c r="G1207" s="116"/>
    </row>
    <row r="1208" spans="1:7">
      <c r="A1208" s="109"/>
      <c r="B1208" s="9"/>
      <c r="C1208" s="106"/>
      <c r="F1208" s="10"/>
      <c r="G1208" s="116"/>
    </row>
    <row r="1209" spans="1:7">
      <c r="A1209" s="109"/>
      <c r="B1209" s="9"/>
      <c r="C1209" s="106"/>
      <c r="F1209" s="10"/>
      <c r="G1209" s="116"/>
    </row>
    <row r="1210" spans="1:7">
      <c r="A1210" s="109"/>
      <c r="B1210" s="9"/>
      <c r="C1210" s="106"/>
      <c r="F1210" s="10"/>
      <c r="G1210" s="116"/>
    </row>
    <row r="1211" spans="1:7">
      <c r="A1211" s="109"/>
      <c r="B1211" s="9"/>
      <c r="C1211" s="106"/>
      <c r="F1211" s="10"/>
      <c r="G1211" s="116"/>
    </row>
    <row r="1212" spans="1:7">
      <c r="A1212" s="109"/>
      <c r="B1212" s="9"/>
      <c r="C1212" s="106"/>
      <c r="F1212" s="10"/>
      <c r="G1212" s="116"/>
    </row>
    <row r="1213" spans="1:7">
      <c r="A1213" s="109"/>
      <c r="B1213" s="9"/>
      <c r="C1213" s="106"/>
      <c r="F1213" s="10"/>
      <c r="G1213" s="116"/>
    </row>
    <row r="1214" spans="1:7">
      <c r="A1214" s="109"/>
      <c r="B1214" s="9"/>
      <c r="C1214" s="106"/>
      <c r="F1214" s="10"/>
      <c r="G1214" s="116"/>
    </row>
    <row r="1215" spans="1:7">
      <c r="A1215" s="109"/>
      <c r="B1215" s="9"/>
      <c r="C1215" s="106"/>
      <c r="F1215" s="10"/>
      <c r="G1215" s="116"/>
    </row>
    <row r="1216" spans="1:7">
      <c r="A1216" s="109"/>
      <c r="B1216" s="9"/>
      <c r="C1216" s="106"/>
      <c r="F1216" s="10"/>
      <c r="G1216" s="116"/>
    </row>
    <row r="1217" spans="1:7">
      <c r="A1217" s="109"/>
      <c r="B1217" s="9"/>
      <c r="C1217" s="106"/>
      <c r="F1217" s="10"/>
      <c r="G1217" s="116"/>
    </row>
    <row r="1218" spans="1:7">
      <c r="A1218" s="109"/>
      <c r="B1218" s="9"/>
      <c r="C1218" s="106"/>
      <c r="F1218" s="10"/>
      <c r="G1218" s="116"/>
    </row>
    <row r="1219" spans="1:7">
      <c r="A1219" s="109"/>
      <c r="B1219" s="9"/>
      <c r="C1219" s="106"/>
      <c r="F1219" s="10"/>
      <c r="G1219" s="116"/>
    </row>
    <row r="1220" spans="1:7">
      <c r="A1220" s="109"/>
      <c r="B1220" s="9"/>
      <c r="C1220" s="106"/>
      <c r="F1220" s="10"/>
      <c r="G1220" s="116"/>
    </row>
    <row r="1221" spans="1:7">
      <c r="A1221" s="109"/>
      <c r="B1221" s="9"/>
      <c r="C1221" s="106"/>
      <c r="F1221" s="10"/>
      <c r="G1221" s="116"/>
    </row>
    <row r="1222" spans="1:7">
      <c r="A1222" s="109"/>
      <c r="B1222" s="9"/>
      <c r="C1222" s="106"/>
      <c r="F1222" s="10"/>
      <c r="G1222" s="116"/>
    </row>
    <row r="1223" spans="1:7">
      <c r="A1223" s="109"/>
      <c r="B1223" s="9"/>
      <c r="C1223" s="106"/>
      <c r="F1223" s="10"/>
      <c r="G1223" s="116"/>
    </row>
    <row r="1224" spans="1:7">
      <c r="A1224" s="109"/>
      <c r="B1224" s="9"/>
      <c r="C1224" s="106"/>
      <c r="F1224" s="10"/>
      <c r="G1224" s="116"/>
    </row>
    <row r="1225" spans="1:7">
      <c r="A1225" s="109"/>
      <c r="B1225" s="9"/>
      <c r="C1225" s="106"/>
      <c r="F1225" s="10"/>
      <c r="G1225" s="116"/>
    </row>
    <row r="1226" spans="1:7">
      <c r="A1226" s="109"/>
      <c r="B1226" s="9"/>
      <c r="C1226" s="106"/>
      <c r="F1226" s="10"/>
      <c r="G1226" s="116"/>
    </row>
    <row r="1227" spans="1:7">
      <c r="A1227" s="109"/>
      <c r="B1227" s="9"/>
      <c r="C1227" s="106"/>
      <c r="F1227" s="10"/>
      <c r="G1227" s="116"/>
    </row>
    <row r="1228" spans="1:7">
      <c r="A1228" s="109"/>
      <c r="B1228" s="9"/>
      <c r="C1228" s="106"/>
      <c r="F1228" s="10"/>
      <c r="G1228" s="116"/>
    </row>
    <row r="1229" spans="1:7">
      <c r="A1229" s="109"/>
      <c r="B1229" s="9"/>
      <c r="C1229" s="106"/>
      <c r="F1229" s="10"/>
      <c r="G1229" s="116"/>
    </row>
    <row r="1230" spans="1:7">
      <c r="A1230" s="109"/>
      <c r="B1230" s="9"/>
      <c r="C1230" s="106"/>
      <c r="F1230" s="10"/>
      <c r="G1230" s="116"/>
    </row>
    <row r="1231" spans="1:7">
      <c r="A1231" s="109"/>
      <c r="B1231" s="9"/>
      <c r="C1231" s="106"/>
      <c r="F1231" s="10"/>
      <c r="G1231" s="116"/>
    </row>
    <row r="1232" spans="1:7">
      <c r="A1232" s="109"/>
      <c r="B1232" s="9"/>
      <c r="C1232" s="106"/>
      <c r="F1232" s="10"/>
      <c r="G1232" s="116"/>
    </row>
    <row r="1233" spans="1:7">
      <c r="A1233" s="109"/>
      <c r="B1233" s="9"/>
      <c r="C1233" s="106"/>
      <c r="F1233" s="10"/>
      <c r="G1233" s="116"/>
    </row>
    <row r="1234" spans="1:7">
      <c r="A1234" s="109"/>
      <c r="B1234" s="9"/>
      <c r="C1234" s="106"/>
      <c r="F1234" s="10"/>
      <c r="G1234" s="116"/>
    </row>
    <row r="1235" spans="1:7">
      <c r="A1235" s="109"/>
      <c r="B1235" s="9"/>
      <c r="C1235" s="106"/>
      <c r="F1235" s="10"/>
      <c r="G1235" s="116"/>
    </row>
    <row r="1236" spans="1:7">
      <c r="A1236" s="109"/>
      <c r="B1236" s="9"/>
      <c r="C1236" s="106"/>
      <c r="F1236" s="10"/>
      <c r="G1236" s="116"/>
    </row>
    <row r="1237" spans="1:7">
      <c r="A1237" s="109"/>
      <c r="B1237" s="9"/>
      <c r="C1237" s="106"/>
      <c r="F1237" s="10"/>
      <c r="G1237" s="116"/>
    </row>
    <row r="1238" spans="1:7">
      <c r="A1238" s="109"/>
      <c r="B1238" s="9"/>
      <c r="C1238" s="106"/>
      <c r="F1238" s="10"/>
      <c r="G1238" s="116"/>
    </row>
    <row r="1239" spans="1:7">
      <c r="A1239" s="109"/>
      <c r="B1239" s="9"/>
      <c r="C1239" s="106"/>
      <c r="F1239" s="10"/>
      <c r="G1239" s="116"/>
    </row>
    <row r="1240" spans="1:7">
      <c r="A1240" s="109"/>
      <c r="B1240" s="9"/>
      <c r="C1240" s="106"/>
      <c r="F1240" s="10"/>
      <c r="G1240" s="116"/>
    </row>
    <row r="1241" spans="1:7">
      <c r="A1241" s="109"/>
      <c r="B1241" s="9"/>
      <c r="C1241" s="106"/>
      <c r="F1241" s="10"/>
      <c r="G1241" s="116"/>
    </row>
    <row r="1242" spans="1:7">
      <c r="A1242" s="109"/>
      <c r="B1242" s="9"/>
      <c r="C1242" s="106"/>
      <c r="F1242" s="10"/>
      <c r="G1242" s="116"/>
    </row>
    <row r="1243" spans="1:7">
      <c r="A1243" s="109"/>
      <c r="B1243" s="9"/>
      <c r="C1243" s="106"/>
      <c r="F1243" s="10"/>
      <c r="G1243" s="116"/>
    </row>
    <row r="1244" spans="1:7">
      <c r="A1244" s="109"/>
      <c r="B1244" s="9"/>
      <c r="C1244" s="106"/>
      <c r="F1244" s="10"/>
      <c r="G1244" s="116"/>
    </row>
    <row r="1245" spans="1:7">
      <c r="A1245" s="109"/>
      <c r="B1245" s="9"/>
      <c r="C1245" s="106"/>
      <c r="F1245" s="10"/>
      <c r="G1245" s="116"/>
    </row>
    <row r="1246" spans="1:7">
      <c r="A1246" s="109"/>
      <c r="B1246" s="9"/>
      <c r="C1246" s="106"/>
      <c r="F1246" s="10"/>
      <c r="G1246" s="116"/>
    </row>
    <row r="1247" spans="1:7">
      <c r="A1247" s="109"/>
      <c r="B1247" s="9"/>
      <c r="C1247" s="106"/>
      <c r="F1247" s="10"/>
      <c r="G1247" s="116"/>
    </row>
    <row r="1248" spans="1:7">
      <c r="A1248" s="109"/>
      <c r="B1248" s="9"/>
      <c r="C1248" s="106"/>
      <c r="F1248" s="10"/>
      <c r="G1248" s="116"/>
    </row>
    <row r="1249" spans="1:7">
      <c r="A1249" s="109"/>
      <c r="B1249" s="9"/>
      <c r="C1249" s="106"/>
      <c r="F1249" s="10"/>
      <c r="G1249" s="116"/>
    </row>
    <row r="1250" spans="1:7">
      <c r="A1250" s="109"/>
      <c r="B1250" s="9"/>
      <c r="C1250" s="106"/>
      <c r="F1250" s="10"/>
      <c r="G1250" s="116"/>
    </row>
    <row r="1251" spans="1:7">
      <c r="A1251" s="109"/>
      <c r="B1251" s="9"/>
      <c r="C1251" s="106"/>
      <c r="F1251" s="10"/>
      <c r="G1251" s="116"/>
    </row>
    <row r="1252" spans="1:7">
      <c r="A1252" s="109"/>
      <c r="B1252" s="9"/>
      <c r="C1252" s="106"/>
      <c r="F1252" s="10"/>
      <c r="G1252" s="116"/>
    </row>
    <row r="1253" spans="1:7">
      <c r="A1253" s="109"/>
      <c r="B1253" s="9"/>
      <c r="C1253" s="106"/>
      <c r="F1253" s="10"/>
      <c r="G1253" s="116"/>
    </row>
    <row r="1254" spans="1:7">
      <c r="A1254" s="109"/>
      <c r="B1254" s="9"/>
      <c r="C1254" s="106"/>
      <c r="F1254" s="10"/>
      <c r="G1254" s="116"/>
    </row>
    <row r="1255" spans="1:7">
      <c r="A1255" s="109"/>
      <c r="B1255" s="9"/>
      <c r="C1255" s="106"/>
      <c r="F1255" s="10"/>
      <c r="G1255" s="116"/>
    </row>
    <row r="1256" spans="1:7">
      <c r="A1256" s="109"/>
      <c r="B1256" s="9"/>
      <c r="C1256" s="106"/>
      <c r="F1256" s="10"/>
      <c r="G1256" s="116"/>
    </row>
    <row r="1257" spans="1:7">
      <c r="A1257" s="109"/>
      <c r="B1257" s="9"/>
      <c r="C1257" s="106"/>
      <c r="F1257" s="10"/>
      <c r="G1257" s="116"/>
    </row>
    <row r="1258" spans="1:7">
      <c r="A1258" s="109"/>
      <c r="B1258" s="9"/>
      <c r="C1258" s="106"/>
      <c r="F1258" s="10"/>
      <c r="G1258" s="116"/>
    </row>
    <row r="1259" spans="1:7">
      <c r="A1259" s="109"/>
      <c r="B1259" s="9"/>
      <c r="C1259" s="106"/>
      <c r="F1259" s="10"/>
      <c r="G1259" s="116"/>
    </row>
    <row r="1260" spans="1:7">
      <c r="A1260" s="109"/>
      <c r="B1260" s="9"/>
      <c r="C1260" s="106"/>
      <c r="F1260" s="10"/>
      <c r="G1260" s="116"/>
    </row>
    <row r="1261" spans="1:7">
      <c r="A1261" s="109"/>
      <c r="B1261" s="9"/>
      <c r="C1261" s="106"/>
      <c r="F1261" s="10"/>
      <c r="G1261" s="116"/>
    </row>
    <row r="1262" spans="1:7">
      <c r="A1262" s="109"/>
      <c r="B1262" s="9"/>
      <c r="C1262" s="106"/>
      <c r="F1262" s="10"/>
      <c r="G1262" s="116"/>
    </row>
    <row r="1263" spans="1:7">
      <c r="A1263" s="109"/>
      <c r="B1263" s="9"/>
      <c r="C1263" s="106"/>
      <c r="F1263" s="10"/>
      <c r="G1263" s="116"/>
    </row>
    <row r="1264" spans="1:7">
      <c r="A1264" s="109"/>
      <c r="B1264" s="9"/>
      <c r="C1264" s="106"/>
      <c r="F1264" s="10"/>
      <c r="G1264" s="116"/>
    </row>
    <row r="1265" spans="1:7">
      <c r="A1265" s="109"/>
      <c r="B1265" s="9"/>
      <c r="C1265" s="106"/>
      <c r="F1265" s="10"/>
      <c r="G1265" s="116"/>
    </row>
    <row r="1266" spans="1:7">
      <c r="A1266" s="109"/>
      <c r="B1266" s="9"/>
      <c r="C1266" s="106"/>
      <c r="F1266" s="10"/>
      <c r="G1266" s="116"/>
    </row>
    <row r="1267" spans="1:7">
      <c r="A1267" s="109"/>
      <c r="B1267" s="9"/>
      <c r="C1267" s="106"/>
      <c r="F1267" s="10"/>
      <c r="G1267" s="116"/>
    </row>
    <row r="1268" spans="1:7">
      <c r="A1268" s="109"/>
      <c r="B1268" s="9"/>
      <c r="C1268" s="106"/>
      <c r="F1268" s="10"/>
      <c r="G1268" s="116"/>
    </row>
    <row r="1269" spans="1:7">
      <c r="A1269" s="109"/>
      <c r="B1269" s="9"/>
      <c r="C1269" s="106"/>
      <c r="F1269" s="10"/>
      <c r="G1269" s="116"/>
    </row>
    <row r="1270" spans="1:7">
      <c r="A1270" s="109"/>
      <c r="B1270" s="9"/>
      <c r="C1270" s="106"/>
      <c r="F1270" s="10"/>
      <c r="G1270" s="116"/>
    </row>
    <row r="1271" spans="1:7">
      <c r="A1271" s="109"/>
      <c r="B1271" s="9"/>
      <c r="C1271" s="106"/>
      <c r="F1271" s="10"/>
      <c r="G1271" s="116"/>
    </row>
    <row r="1272" spans="1:7">
      <c r="A1272" s="109"/>
      <c r="B1272" s="9"/>
      <c r="C1272" s="106"/>
      <c r="F1272" s="10"/>
      <c r="G1272" s="116"/>
    </row>
    <row r="1273" spans="1:7">
      <c r="A1273" s="109"/>
      <c r="B1273" s="9"/>
      <c r="C1273" s="106"/>
      <c r="F1273" s="10"/>
      <c r="G1273" s="116"/>
    </row>
    <row r="1274" spans="1:7">
      <c r="A1274" s="109"/>
      <c r="B1274" s="9"/>
      <c r="C1274" s="106"/>
      <c r="F1274" s="10"/>
      <c r="G1274" s="116"/>
    </row>
    <row r="1275" spans="1:7">
      <c r="A1275" s="109"/>
      <c r="B1275" s="9"/>
      <c r="C1275" s="106"/>
      <c r="F1275" s="10"/>
      <c r="G1275" s="116"/>
    </row>
    <row r="1276" spans="1:7">
      <c r="A1276" s="109"/>
      <c r="B1276" s="9"/>
      <c r="C1276" s="106"/>
      <c r="F1276" s="10"/>
      <c r="G1276" s="116"/>
    </row>
    <row r="1277" spans="1:7">
      <c r="A1277" s="109"/>
      <c r="B1277" s="9"/>
      <c r="C1277" s="106"/>
      <c r="F1277" s="10"/>
      <c r="G1277" s="116"/>
    </row>
    <row r="1278" spans="1:7">
      <c r="A1278" s="109"/>
      <c r="B1278" s="9"/>
      <c r="C1278" s="106"/>
      <c r="F1278" s="10"/>
      <c r="G1278" s="116"/>
    </row>
    <row r="1279" spans="1:7">
      <c r="A1279" s="109"/>
      <c r="B1279" s="9"/>
      <c r="C1279" s="106"/>
      <c r="F1279" s="10"/>
      <c r="G1279" s="116"/>
    </row>
    <row r="1280" spans="1:7">
      <c r="A1280" s="109"/>
      <c r="B1280" s="9"/>
      <c r="C1280" s="106"/>
      <c r="F1280" s="10"/>
      <c r="G1280" s="116"/>
    </row>
    <row r="1281" spans="1:7">
      <c r="A1281" s="109"/>
      <c r="B1281" s="9"/>
      <c r="C1281" s="106"/>
      <c r="F1281" s="10"/>
      <c r="G1281" s="116"/>
    </row>
    <row r="1282" spans="1:7">
      <c r="A1282" s="109"/>
      <c r="B1282" s="9"/>
      <c r="C1282" s="106"/>
      <c r="F1282" s="10"/>
      <c r="G1282" s="116"/>
    </row>
    <row r="1283" spans="1:7">
      <c r="A1283" s="109"/>
      <c r="B1283" s="9"/>
      <c r="C1283" s="106"/>
      <c r="F1283" s="10"/>
      <c r="G1283" s="116"/>
    </row>
    <row r="1284" spans="1:7">
      <c r="A1284" s="109"/>
      <c r="B1284" s="9"/>
      <c r="C1284" s="106"/>
      <c r="F1284" s="10"/>
      <c r="G1284" s="116"/>
    </row>
    <row r="1285" spans="1:7">
      <c r="A1285" s="109"/>
      <c r="B1285" s="9"/>
      <c r="C1285" s="106"/>
      <c r="F1285" s="10"/>
      <c r="G1285" s="116"/>
    </row>
    <row r="1286" spans="1:7">
      <c r="A1286" s="109"/>
      <c r="B1286" s="9"/>
      <c r="C1286" s="106"/>
      <c r="F1286" s="10"/>
      <c r="G1286" s="116"/>
    </row>
    <row r="1287" spans="1:7">
      <c r="A1287" s="109"/>
      <c r="B1287" s="9"/>
      <c r="C1287" s="106"/>
      <c r="F1287" s="10"/>
      <c r="G1287" s="116"/>
    </row>
    <row r="1288" spans="1:7">
      <c r="A1288" s="109"/>
      <c r="B1288" s="9"/>
      <c r="C1288" s="106"/>
      <c r="F1288" s="10"/>
      <c r="G1288" s="116"/>
    </row>
    <row r="1289" spans="1:7">
      <c r="A1289" s="109"/>
      <c r="B1289" s="9"/>
      <c r="C1289" s="106"/>
      <c r="F1289" s="10"/>
      <c r="G1289" s="116"/>
    </row>
    <row r="1290" spans="1:7">
      <c r="A1290" s="109"/>
      <c r="B1290" s="9"/>
      <c r="C1290" s="106"/>
      <c r="F1290" s="10"/>
      <c r="G1290" s="116"/>
    </row>
    <row r="1291" spans="1:7">
      <c r="A1291" s="109"/>
      <c r="B1291" s="9"/>
      <c r="C1291" s="106"/>
      <c r="F1291" s="10"/>
      <c r="G1291" s="116"/>
    </row>
    <row r="1292" spans="1:7">
      <c r="A1292" s="109"/>
      <c r="B1292" s="9"/>
      <c r="C1292" s="106"/>
      <c r="F1292" s="10"/>
      <c r="G1292" s="116"/>
    </row>
    <row r="1293" spans="1:7">
      <c r="A1293" s="109"/>
      <c r="B1293" s="9"/>
      <c r="C1293" s="106"/>
      <c r="F1293" s="10"/>
      <c r="G1293" s="116"/>
    </row>
    <row r="1294" spans="1:7">
      <c r="A1294" s="109"/>
      <c r="B1294" s="9"/>
      <c r="C1294" s="106"/>
      <c r="F1294" s="10"/>
      <c r="G1294" s="116"/>
    </row>
    <row r="1295" spans="1:7">
      <c r="A1295" s="109"/>
      <c r="B1295" s="9"/>
      <c r="C1295" s="106"/>
      <c r="F1295" s="10"/>
      <c r="G1295" s="116"/>
    </row>
    <row r="1296" spans="1:7">
      <c r="A1296" s="109"/>
      <c r="B1296" s="9"/>
      <c r="C1296" s="106"/>
      <c r="F1296" s="10"/>
      <c r="G1296" s="116"/>
    </row>
    <row r="1297" spans="1:7">
      <c r="A1297" s="109"/>
      <c r="B1297" s="9"/>
      <c r="C1297" s="106"/>
      <c r="F1297" s="10"/>
      <c r="G1297" s="116"/>
    </row>
    <row r="1298" spans="1:7">
      <c r="A1298" s="109"/>
      <c r="B1298" s="9"/>
      <c r="C1298" s="106"/>
      <c r="F1298" s="10"/>
      <c r="G1298" s="116"/>
    </row>
    <row r="1299" spans="1:7">
      <c r="A1299" s="109"/>
      <c r="B1299" s="9"/>
      <c r="C1299" s="106"/>
      <c r="F1299" s="10"/>
      <c r="G1299" s="116"/>
    </row>
    <row r="1300" spans="1:7">
      <c r="A1300" s="109"/>
      <c r="B1300" s="9"/>
      <c r="C1300" s="106"/>
      <c r="F1300" s="10"/>
      <c r="G1300" s="116"/>
    </row>
    <row r="1301" spans="1:7">
      <c r="A1301" s="109"/>
      <c r="B1301" s="9"/>
      <c r="C1301" s="106"/>
      <c r="F1301" s="10"/>
      <c r="G1301" s="116"/>
    </row>
    <row r="1302" spans="1:7">
      <c r="A1302" s="109"/>
      <c r="B1302" s="9"/>
      <c r="C1302" s="106"/>
      <c r="F1302" s="10"/>
      <c r="G1302" s="116"/>
    </row>
    <row r="1303" spans="1:7">
      <c r="A1303" s="109"/>
      <c r="B1303" s="9"/>
      <c r="C1303" s="106"/>
      <c r="F1303" s="10"/>
      <c r="G1303" s="116"/>
    </row>
    <row r="1304" spans="1:7">
      <c r="A1304" s="109"/>
      <c r="B1304" s="9"/>
      <c r="C1304" s="106"/>
      <c r="F1304" s="10"/>
      <c r="G1304" s="116"/>
    </row>
    <row r="1305" spans="1:7">
      <c r="A1305" s="109"/>
      <c r="B1305" s="9"/>
      <c r="C1305" s="106"/>
      <c r="F1305" s="10"/>
      <c r="G1305" s="116"/>
    </row>
    <row r="1306" spans="1:7">
      <c r="A1306" s="109"/>
      <c r="B1306" s="9"/>
      <c r="C1306" s="106"/>
      <c r="F1306" s="10"/>
      <c r="G1306" s="116"/>
    </row>
    <row r="1307" spans="1:7">
      <c r="A1307" s="109"/>
      <c r="B1307" s="9"/>
      <c r="C1307" s="106"/>
      <c r="F1307" s="10"/>
      <c r="G1307" s="116"/>
    </row>
    <row r="1308" spans="1:7">
      <c r="A1308" s="109"/>
      <c r="B1308" s="9"/>
      <c r="C1308" s="106"/>
      <c r="F1308" s="10"/>
      <c r="G1308" s="116"/>
    </row>
    <row r="1309" spans="1:7">
      <c r="A1309" s="109"/>
      <c r="B1309" s="9"/>
      <c r="C1309" s="106"/>
      <c r="F1309" s="10"/>
      <c r="G1309" s="116"/>
    </row>
    <row r="1310" spans="1:7">
      <c r="A1310" s="109"/>
      <c r="B1310" s="9"/>
      <c r="C1310" s="106"/>
      <c r="F1310" s="10"/>
      <c r="G1310" s="116"/>
    </row>
    <row r="1311" spans="1:7">
      <c r="A1311" s="109"/>
      <c r="B1311" s="9"/>
      <c r="C1311" s="106"/>
      <c r="F1311" s="10"/>
      <c r="G1311" s="116"/>
    </row>
    <row r="1312" spans="1:7">
      <c r="A1312" s="109"/>
      <c r="B1312" s="9"/>
      <c r="C1312" s="106"/>
      <c r="F1312" s="10"/>
      <c r="G1312" s="116"/>
    </row>
    <row r="1313" spans="1:7">
      <c r="A1313" s="109"/>
      <c r="B1313" s="9"/>
      <c r="C1313" s="106"/>
      <c r="F1313" s="10"/>
      <c r="G1313" s="116"/>
    </row>
    <row r="1314" spans="1:7">
      <c r="A1314" s="109"/>
      <c r="B1314" s="9"/>
      <c r="C1314" s="106"/>
      <c r="F1314" s="10"/>
      <c r="G1314" s="116"/>
    </row>
    <row r="1315" spans="1:7">
      <c r="A1315" s="109"/>
      <c r="B1315" s="9"/>
      <c r="C1315" s="106"/>
      <c r="F1315" s="10"/>
      <c r="G1315" s="116"/>
    </row>
    <row r="1316" spans="1:7">
      <c r="A1316" s="109"/>
      <c r="B1316" s="9"/>
      <c r="C1316" s="106"/>
      <c r="F1316" s="10"/>
      <c r="G1316" s="116"/>
    </row>
    <row r="1317" spans="1:7">
      <c r="A1317" s="109"/>
      <c r="B1317" s="9"/>
      <c r="C1317" s="106"/>
      <c r="F1317" s="10"/>
      <c r="G1317" s="116"/>
    </row>
    <row r="1318" spans="1:7">
      <c r="A1318" s="109"/>
      <c r="B1318" s="9"/>
      <c r="C1318" s="106"/>
      <c r="F1318" s="10"/>
      <c r="G1318" s="116"/>
    </row>
    <row r="1319" spans="1:7">
      <c r="A1319" s="109"/>
      <c r="B1319" s="9"/>
      <c r="C1319" s="106"/>
      <c r="F1319" s="10"/>
      <c r="G1319" s="116"/>
    </row>
    <row r="1320" spans="1:7">
      <c r="A1320" s="109"/>
      <c r="B1320" s="9"/>
      <c r="C1320" s="106"/>
      <c r="F1320" s="10"/>
      <c r="G1320" s="116"/>
    </row>
    <row r="1321" spans="1:7">
      <c r="A1321" s="109"/>
      <c r="B1321" s="9"/>
      <c r="C1321" s="106"/>
      <c r="F1321" s="10"/>
      <c r="G1321" s="116"/>
    </row>
    <row r="1322" spans="1:7">
      <c r="A1322" s="109"/>
      <c r="B1322" s="9"/>
      <c r="C1322" s="106"/>
      <c r="F1322" s="10"/>
      <c r="G1322" s="116"/>
    </row>
    <row r="1323" spans="1:7">
      <c r="A1323" s="109"/>
      <c r="B1323" s="9"/>
      <c r="C1323" s="106"/>
      <c r="F1323" s="10"/>
      <c r="G1323" s="116"/>
    </row>
    <row r="1324" spans="1:7">
      <c r="A1324" s="109"/>
      <c r="B1324" s="9"/>
      <c r="C1324" s="106"/>
      <c r="F1324" s="10"/>
      <c r="G1324" s="116"/>
    </row>
    <row r="1325" spans="1:7">
      <c r="A1325" s="109"/>
      <c r="B1325" s="9"/>
      <c r="C1325" s="106"/>
      <c r="F1325" s="10"/>
      <c r="G1325" s="116"/>
    </row>
    <row r="1326" spans="1:7">
      <c r="A1326" s="109"/>
      <c r="B1326" s="9"/>
      <c r="C1326" s="106"/>
      <c r="F1326" s="10"/>
      <c r="G1326" s="116"/>
    </row>
    <row r="1327" spans="1:7">
      <c r="A1327" s="109"/>
      <c r="B1327" s="9"/>
      <c r="C1327" s="106"/>
      <c r="F1327" s="10"/>
      <c r="G1327" s="116"/>
    </row>
    <row r="1328" spans="1:7">
      <c r="A1328" s="109"/>
      <c r="B1328" s="9"/>
      <c r="C1328" s="106"/>
      <c r="F1328" s="10"/>
      <c r="G1328" s="116"/>
    </row>
    <row r="1329" spans="1:7">
      <c r="A1329" s="109"/>
      <c r="B1329" s="9"/>
      <c r="C1329" s="106"/>
      <c r="F1329" s="10"/>
      <c r="G1329" s="116"/>
    </row>
    <row r="1330" spans="1:7">
      <c r="A1330" s="109"/>
      <c r="B1330" s="9"/>
      <c r="C1330" s="106"/>
      <c r="F1330" s="10"/>
      <c r="G1330" s="116"/>
    </row>
    <row r="1331" spans="1:7">
      <c r="A1331" s="109"/>
      <c r="B1331" s="9"/>
      <c r="C1331" s="106"/>
      <c r="F1331" s="10"/>
      <c r="G1331" s="116"/>
    </row>
    <row r="1332" spans="1:7">
      <c r="A1332" s="109"/>
      <c r="B1332" s="9"/>
      <c r="C1332" s="106"/>
      <c r="F1332" s="10"/>
      <c r="G1332" s="116"/>
    </row>
    <row r="1333" spans="1:7">
      <c r="A1333" s="109"/>
      <c r="B1333" s="9"/>
      <c r="C1333" s="106"/>
      <c r="F1333" s="10"/>
      <c r="G1333" s="116"/>
    </row>
    <row r="1334" spans="1:7">
      <c r="A1334" s="109"/>
      <c r="B1334" s="9"/>
      <c r="C1334" s="106"/>
      <c r="F1334" s="10"/>
      <c r="G1334" s="116"/>
    </row>
    <row r="1335" spans="1:7">
      <c r="A1335" s="109"/>
      <c r="B1335" s="9"/>
      <c r="C1335" s="106"/>
      <c r="F1335" s="10"/>
      <c r="G1335" s="116"/>
    </row>
    <row r="1336" spans="1:7">
      <c r="A1336" s="109"/>
      <c r="B1336" s="9"/>
      <c r="C1336" s="106"/>
      <c r="F1336" s="10"/>
      <c r="G1336" s="116"/>
    </row>
    <row r="1337" spans="1:7">
      <c r="A1337" s="109"/>
      <c r="B1337" s="9"/>
      <c r="C1337" s="106"/>
      <c r="F1337" s="10"/>
      <c r="G1337" s="116"/>
    </row>
    <row r="1338" spans="1:7">
      <c r="A1338" s="109"/>
      <c r="B1338" s="9"/>
      <c r="C1338" s="106"/>
      <c r="F1338" s="10"/>
      <c r="G1338" s="116"/>
    </row>
    <row r="1339" spans="1:7">
      <c r="A1339" s="109"/>
      <c r="B1339" s="9"/>
      <c r="C1339" s="106"/>
      <c r="F1339" s="10"/>
      <c r="G1339" s="116"/>
    </row>
    <row r="1340" spans="1:7">
      <c r="A1340" s="109"/>
      <c r="B1340" s="9"/>
      <c r="C1340" s="106"/>
      <c r="F1340" s="10"/>
      <c r="G1340" s="116"/>
    </row>
    <row r="1341" spans="1:7">
      <c r="A1341" s="109"/>
      <c r="B1341" s="9"/>
      <c r="C1341" s="106"/>
      <c r="F1341" s="10"/>
      <c r="G1341" s="116"/>
    </row>
    <row r="1342" spans="1:7">
      <c r="A1342" s="109"/>
      <c r="B1342" s="9"/>
      <c r="C1342" s="106"/>
      <c r="F1342" s="10"/>
      <c r="G1342" s="116"/>
    </row>
    <row r="1343" spans="1:7">
      <c r="A1343" s="109"/>
      <c r="B1343" s="9"/>
      <c r="C1343" s="106"/>
      <c r="F1343" s="10"/>
      <c r="G1343" s="116"/>
    </row>
    <row r="1344" spans="1:7">
      <c r="A1344" s="109"/>
      <c r="B1344" s="9"/>
      <c r="C1344" s="106"/>
      <c r="F1344" s="10"/>
      <c r="G1344" s="116"/>
    </row>
    <row r="1345" spans="1:7">
      <c r="A1345" s="109"/>
      <c r="B1345" s="9"/>
      <c r="C1345" s="106"/>
      <c r="F1345" s="10"/>
      <c r="G1345" s="116"/>
    </row>
    <row r="1346" spans="1:7">
      <c r="A1346" s="109"/>
      <c r="B1346" s="9"/>
      <c r="C1346" s="106"/>
      <c r="F1346" s="10"/>
      <c r="G1346" s="116"/>
    </row>
    <row r="1347" spans="1:7">
      <c r="A1347" s="109"/>
      <c r="B1347" s="9"/>
      <c r="C1347" s="106"/>
      <c r="F1347" s="10"/>
      <c r="G1347" s="116"/>
    </row>
    <row r="1348" spans="1:7">
      <c r="A1348" s="109"/>
      <c r="B1348" s="9"/>
      <c r="C1348" s="106"/>
      <c r="F1348" s="10"/>
      <c r="G1348" s="116"/>
    </row>
    <row r="1349" spans="1:7">
      <c r="A1349" s="109"/>
      <c r="B1349" s="9"/>
      <c r="C1349" s="106"/>
      <c r="F1349" s="10"/>
      <c r="G1349" s="116"/>
    </row>
    <row r="1350" spans="1:7">
      <c r="A1350" s="109"/>
      <c r="B1350" s="9"/>
      <c r="C1350" s="106"/>
      <c r="F1350" s="10"/>
      <c r="G1350" s="116"/>
    </row>
    <row r="1351" spans="1:7">
      <c r="A1351" s="109"/>
      <c r="B1351" s="9"/>
      <c r="C1351" s="106"/>
      <c r="F1351" s="10"/>
      <c r="G1351" s="116"/>
    </row>
    <row r="1352" spans="1:7">
      <c r="A1352" s="109"/>
      <c r="B1352" s="9"/>
      <c r="C1352" s="106"/>
      <c r="F1352" s="10"/>
      <c r="G1352" s="116"/>
    </row>
    <row r="1353" spans="1:7">
      <c r="A1353" s="109"/>
      <c r="B1353" s="9"/>
      <c r="C1353" s="106"/>
      <c r="F1353" s="10"/>
      <c r="G1353" s="116"/>
    </row>
    <row r="1354" spans="1:7">
      <c r="A1354" s="109"/>
      <c r="B1354" s="9"/>
      <c r="C1354" s="106"/>
      <c r="F1354" s="10"/>
      <c r="G1354" s="116"/>
    </row>
    <row r="1355" spans="1:7">
      <c r="A1355" s="109"/>
      <c r="B1355" s="9"/>
      <c r="C1355" s="106"/>
      <c r="F1355" s="10"/>
      <c r="G1355" s="116"/>
    </row>
    <row r="1356" spans="1:7">
      <c r="A1356" s="109"/>
      <c r="B1356" s="9"/>
      <c r="C1356" s="106"/>
      <c r="F1356" s="10"/>
      <c r="G1356" s="116"/>
    </row>
    <row r="1357" spans="1:7">
      <c r="A1357" s="109"/>
      <c r="B1357" s="9"/>
      <c r="C1357" s="106"/>
      <c r="F1357" s="10"/>
      <c r="G1357" s="116"/>
    </row>
    <row r="1358" spans="1:7">
      <c r="A1358" s="109"/>
      <c r="B1358" s="9"/>
      <c r="C1358" s="106"/>
      <c r="F1358" s="10"/>
      <c r="G1358" s="116"/>
    </row>
    <row r="1359" spans="1:7">
      <c r="A1359" s="109"/>
      <c r="B1359" s="9"/>
      <c r="C1359" s="106"/>
      <c r="F1359" s="10"/>
      <c r="G1359" s="116"/>
    </row>
    <row r="1360" spans="1:7">
      <c r="A1360" s="109"/>
      <c r="B1360" s="9"/>
      <c r="C1360" s="106"/>
      <c r="F1360" s="10"/>
      <c r="G1360" s="116"/>
    </row>
    <row r="1361" spans="1:7">
      <c r="A1361" s="109"/>
      <c r="B1361" s="9"/>
      <c r="C1361" s="106"/>
      <c r="F1361" s="10"/>
      <c r="G1361" s="116"/>
    </row>
    <row r="1362" spans="1:7">
      <c r="A1362" s="109"/>
      <c r="B1362" s="9"/>
      <c r="C1362" s="106"/>
      <c r="F1362" s="10"/>
      <c r="G1362" s="116"/>
    </row>
    <row r="1363" spans="1:7">
      <c r="A1363" s="109"/>
      <c r="B1363" s="9"/>
      <c r="C1363" s="106"/>
      <c r="F1363" s="10"/>
      <c r="G1363" s="116"/>
    </row>
    <row r="1364" spans="1:7">
      <c r="A1364" s="109"/>
      <c r="B1364" s="9"/>
      <c r="C1364" s="106"/>
      <c r="F1364" s="10"/>
      <c r="G1364" s="116"/>
    </row>
    <row r="1365" spans="1:7">
      <c r="A1365" s="109"/>
      <c r="B1365" s="9"/>
      <c r="C1365" s="106"/>
      <c r="F1365" s="10"/>
      <c r="G1365" s="116"/>
    </row>
    <row r="1366" spans="1:7">
      <c r="A1366" s="109"/>
      <c r="B1366" s="9"/>
      <c r="C1366" s="106"/>
      <c r="F1366" s="10"/>
      <c r="G1366" s="116"/>
    </row>
    <row r="1367" spans="1:7">
      <c r="A1367" s="109"/>
      <c r="B1367" s="9"/>
      <c r="C1367" s="106"/>
      <c r="F1367" s="10"/>
      <c r="G1367" s="116"/>
    </row>
    <row r="1368" spans="1:7">
      <c r="A1368" s="109"/>
      <c r="B1368" s="9"/>
      <c r="C1368" s="106"/>
      <c r="F1368" s="10"/>
      <c r="G1368" s="116"/>
    </row>
    <row r="1369" spans="1:7">
      <c r="A1369" s="109"/>
      <c r="B1369" s="9"/>
      <c r="C1369" s="106"/>
      <c r="F1369" s="10"/>
      <c r="G1369" s="116"/>
    </row>
    <row r="1370" spans="1:7">
      <c r="A1370" s="109"/>
      <c r="B1370" s="9"/>
      <c r="C1370" s="106"/>
      <c r="F1370" s="10"/>
      <c r="G1370" s="116"/>
    </row>
    <row r="1371" spans="1:7">
      <c r="A1371" s="109"/>
      <c r="B1371" s="9"/>
      <c r="C1371" s="106"/>
      <c r="F1371" s="10"/>
      <c r="G1371" s="116"/>
    </row>
    <row r="1372" spans="1:7">
      <c r="A1372" s="109"/>
      <c r="B1372" s="9"/>
      <c r="C1372" s="106"/>
      <c r="F1372" s="10"/>
      <c r="G1372" s="116"/>
    </row>
    <row r="1373" spans="1:7">
      <c r="A1373" s="109"/>
      <c r="B1373" s="9"/>
      <c r="C1373" s="106"/>
      <c r="F1373" s="10"/>
      <c r="G1373" s="116"/>
    </row>
    <row r="1374" spans="1:7">
      <c r="A1374" s="109"/>
      <c r="B1374" s="9"/>
      <c r="C1374" s="106"/>
      <c r="F1374" s="10"/>
      <c r="G1374" s="116"/>
    </row>
    <row r="1375" spans="1:7">
      <c r="A1375" s="109"/>
      <c r="B1375" s="9"/>
      <c r="C1375" s="106"/>
      <c r="F1375" s="10"/>
      <c r="G1375" s="116"/>
    </row>
    <row r="1376" spans="1:7">
      <c r="A1376" s="109"/>
      <c r="B1376" s="9"/>
      <c r="C1376" s="106"/>
      <c r="F1376" s="10"/>
      <c r="G1376" s="116"/>
    </row>
    <row r="1377" spans="1:7">
      <c r="A1377" s="109"/>
      <c r="B1377" s="9"/>
      <c r="C1377" s="106"/>
      <c r="F1377" s="10"/>
      <c r="G1377" s="116"/>
    </row>
    <row r="1378" spans="1:7">
      <c r="A1378" s="109"/>
      <c r="B1378" s="9"/>
      <c r="C1378" s="106"/>
      <c r="F1378" s="10"/>
      <c r="G1378" s="116"/>
    </row>
    <row r="1379" spans="1:7">
      <c r="A1379" s="109"/>
      <c r="B1379" s="9"/>
      <c r="C1379" s="106"/>
      <c r="F1379" s="10"/>
      <c r="G1379" s="116"/>
    </row>
    <row r="1380" spans="1:7">
      <c r="A1380" s="109"/>
      <c r="B1380" s="9"/>
      <c r="C1380" s="106"/>
      <c r="F1380" s="10"/>
      <c r="G1380" s="116"/>
    </row>
    <row r="1381" spans="1:7">
      <c r="A1381" s="109"/>
      <c r="B1381" s="9"/>
      <c r="C1381" s="106"/>
      <c r="F1381" s="10"/>
      <c r="G1381" s="116"/>
    </row>
    <row r="1382" spans="1:7">
      <c r="A1382" s="109"/>
      <c r="B1382" s="9"/>
      <c r="C1382" s="106"/>
      <c r="F1382" s="10"/>
      <c r="G1382" s="116"/>
    </row>
    <row r="1383" spans="1:7">
      <c r="A1383" s="109"/>
      <c r="B1383" s="9"/>
      <c r="C1383" s="106"/>
      <c r="F1383" s="10"/>
      <c r="G1383" s="116"/>
    </row>
    <row r="1384" spans="1:7">
      <c r="A1384" s="109"/>
      <c r="B1384" s="9"/>
      <c r="C1384" s="106"/>
      <c r="F1384" s="10"/>
      <c r="G1384" s="116"/>
    </row>
    <row r="1385" spans="1:7">
      <c r="A1385" s="109"/>
      <c r="B1385" s="9"/>
      <c r="C1385" s="106"/>
      <c r="F1385" s="10"/>
      <c r="G1385" s="116"/>
    </row>
    <row r="1386" spans="1:7">
      <c r="A1386" s="109"/>
      <c r="B1386" s="9"/>
      <c r="C1386" s="106"/>
      <c r="F1386" s="10"/>
      <c r="G1386" s="116"/>
    </row>
    <row r="1387" spans="1:7">
      <c r="A1387" s="109"/>
      <c r="B1387" s="9"/>
      <c r="C1387" s="106"/>
      <c r="F1387" s="10"/>
      <c r="G1387" s="116"/>
    </row>
    <row r="1388" spans="1:7">
      <c r="A1388" s="109"/>
      <c r="B1388" s="9"/>
      <c r="C1388" s="106"/>
      <c r="F1388" s="10"/>
      <c r="G1388" s="116"/>
    </row>
    <row r="1389" spans="1:7">
      <c r="A1389" s="109"/>
      <c r="B1389" s="9"/>
      <c r="C1389" s="106"/>
      <c r="F1389" s="10"/>
      <c r="G1389" s="116"/>
    </row>
    <row r="1390" spans="1:7">
      <c r="A1390" s="109"/>
      <c r="B1390" s="9"/>
      <c r="C1390" s="106"/>
      <c r="F1390" s="10"/>
      <c r="G1390" s="116"/>
    </row>
    <row r="1391" spans="1:7">
      <c r="A1391" s="109"/>
      <c r="B1391" s="9"/>
      <c r="C1391" s="106"/>
      <c r="F1391" s="10"/>
      <c r="G1391" s="116"/>
    </row>
    <row r="1392" spans="1:7">
      <c r="A1392" s="109"/>
      <c r="B1392" s="9"/>
      <c r="C1392" s="106"/>
      <c r="F1392" s="10"/>
      <c r="G1392" s="116"/>
    </row>
    <row r="1393" spans="1:7">
      <c r="A1393" s="109"/>
      <c r="B1393" s="9"/>
      <c r="C1393" s="106"/>
      <c r="F1393" s="10"/>
      <c r="G1393" s="116"/>
    </row>
    <row r="1394" spans="1:7">
      <c r="A1394" s="109"/>
      <c r="B1394" s="9"/>
      <c r="C1394" s="106"/>
      <c r="F1394" s="10"/>
      <c r="G1394" s="116"/>
    </row>
    <row r="1395" spans="1:7">
      <c r="A1395" s="109"/>
      <c r="B1395" s="9"/>
      <c r="C1395" s="106"/>
      <c r="F1395" s="10"/>
      <c r="G1395" s="116"/>
    </row>
    <row r="1396" spans="1:7">
      <c r="A1396" s="109"/>
      <c r="B1396" s="9"/>
      <c r="C1396" s="106"/>
      <c r="F1396" s="10"/>
      <c r="G1396" s="116"/>
    </row>
    <row r="1397" spans="1:7">
      <c r="A1397" s="109"/>
      <c r="B1397" s="9"/>
      <c r="C1397" s="106"/>
      <c r="F1397" s="10"/>
      <c r="G1397" s="116"/>
    </row>
    <row r="1398" spans="1:7">
      <c r="A1398" s="109"/>
      <c r="B1398" s="9"/>
      <c r="C1398" s="106"/>
      <c r="F1398" s="10"/>
      <c r="G1398" s="116"/>
    </row>
    <row r="1399" spans="1:7">
      <c r="A1399" s="109"/>
      <c r="B1399" s="9"/>
      <c r="C1399" s="106"/>
      <c r="F1399" s="10"/>
      <c r="G1399" s="116"/>
    </row>
    <row r="1400" spans="1:7">
      <c r="A1400" s="109"/>
      <c r="B1400" s="9"/>
      <c r="C1400" s="106"/>
      <c r="F1400" s="10"/>
      <c r="G1400" s="116"/>
    </row>
    <row r="1401" spans="1:7">
      <c r="A1401" s="109"/>
      <c r="B1401" s="9"/>
      <c r="C1401" s="106"/>
      <c r="F1401" s="10"/>
      <c r="G1401" s="116"/>
    </row>
    <row r="1402" spans="1:7">
      <c r="A1402" s="109"/>
      <c r="B1402" s="9"/>
      <c r="C1402" s="106"/>
      <c r="F1402" s="10"/>
      <c r="G1402" s="116"/>
    </row>
    <row r="1403" spans="1:7">
      <c r="A1403" s="109"/>
      <c r="B1403" s="9"/>
      <c r="C1403" s="106"/>
      <c r="F1403" s="10"/>
      <c r="G1403" s="116"/>
    </row>
    <row r="1404" spans="1:7">
      <c r="A1404" s="109"/>
      <c r="B1404" s="9"/>
      <c r="C1404" s="106"/>
      <c r="F1404" s="10"/>
      <c r="G1404" s="116"/>
    </row>
    <row r="1405" spans="1:7">
      <c r="A1405" s="109"/>
      <c r="B1405" s="9"/>
      <c r="C1405" s="106"/>
      <c r="F1405" s="10"/>
      <c r="G1405" s="116"/>
    </row>
    <row r="1406" spans="1:7">
      <c r="A1406" s="109"/>
      <c r="B1406" s="9"/>
      <c r="C1406" s="106"/>
      <c r="F1406" s="10"/>
      <c r="G1406" s="116"/>
    </row>
    <row r="1407" spans="1:7">
      <c r="A1407" s="109"/>
      <c r="B1407" s="9"/>
      <c r="C1407" s="106"/>
      <c r="F1407" s="10"/>
      <c r="G1407" s="116"/>
    </row>
    <row r="1408" spans="1:7">
      <c r="A1408" s="109"/>
      <c r="B1408" s="9"/>
      <c r="C1408" s="106"/>
      <c r="F1408" s="10"/>
      <c r="G1408" s="116"/>
    </row>
    <row r="1409" spans="1:7">
      <c r="A1409" s="109"/>
      <c r="B1409" s="9"/>
      <c r="C1409" s="106"/>
      <c r="F1409" s="10"/>
      <c r="G1409" s="116"/>
    </row>
    <row r="1410" spans="1:7">
      <c r="A1410" s="109"/>
      <c r="B1410" s="9"/>
      <c r="C1410" s="106"/>
      <c r="F1410" s="10"/>
      <c r="G1410" s="116"/>
    </row>
    <row r="1411" spans="1:7">
      <c r="A1411" s="109"/>
      <c r="B1411" s="9"/>
      <c r="C1411" s="106"/>
      <c r="F1411" s="10"/>
      <c r="G1411" s="116"/>
    </row>
    <row r="1412" spans="1:7">
      <c r="A1412" s="109"/>
      <c r="B1412" s="9"/>
      <c r="C1412" s="106"/>
      <c r="F1412" s="10"/>
      <c r="G1412" s="116"/>
    </row>
    <row r="1413" spans="1:7">
      <c r="A1413" s="109"/>
      <c r="B1413" s="9"/>
      <c r="C1413" s="106"/>
      <c r="F1413" s="10"/>
      <c r="G1413" s="116"/>
    </row>
    <row r="1414" spans="1:7">
      <c r="A1414" s="109"/>
      <c r="B1414" s="9"/>
      <c r="C1414" s="106"/>
      <c r="F1414" s="10"/>
      <c r="G1414" s="116"/>
    </row>
    <row r="1415" spans="1:7">
      <c r="A1415" s="109"/>
      <c r="B1415" s="9"/>
      <c r="C1415" s="106"/>
      <c r="F1415" s="10"/>
      <c r="G1415" s="116"/>
    </row>
    <row r="1416" spans="1:7">
      <c r="A1416" s="109"/>
      <c r="B1416" s="9"/>
      <c r="C1416" s="106"/>
      <c r="F1416" s="10"/>
      <c r="G1416" s="116"/>
    </row>
    <row r="1417" spans="1:7">
      <c r="A1417" s="109"/>
      <c r="B1417" s="9"/>
      <c r="C1417" s="106"/>
      <c r="F1417" s="10"/>
      <c r="G1417" s="116"/>
    </row>
    <row r="1418" spans="1:7">
      <c r="A1418" s="109"/>
      <c r="B1418" s="9"/>
      <c r="C1418" s="106"/>
      <c r="F1418" s="10"/>
      <c r="G1418" s="116"/>
    </row>
    <row r="1419" spans="1:7">
      <c r="A1419" s="109"/>
      <c r="B1419" s="9"/>
      <c r="C1419" s="106"/>
      <c r="F1419" s="10"/>
      <c r="G1419" s="116"/>
    </row>
    <row r="1420" spans="1:7">
      <c r="A1420" s="109"/>
      <c r="B1420" s="9"/>
      <c r="C1420" s="106"/>
      <c r="F1420" s="10"/>
      <c r="G1420" s="116"/>
    </row>
    <row r="1421" spans="1:7">
      <c r="A1421" s="109"/>
      <c r="B1421" s="9"/>
      <c r="C1421" s="106"/>
      <c r="F1421" s="10"/>
      <c r="G1421" s="116"/>
    </row>
    <row r="1422" spans="1:7">
      <c r="A1422" s="109"/>
      <c r="B1422" s="9"/>
      <c r="C1422" s="106"/>
      <c r="F1422" s="10"/>
      <c r="G1422" s="116"/>
    </row>
    <row r="1423" spans="1:7">
      <c r="A1423" s="109"/>
      <c r="B1423" s="9"/>
      <c r="C1423" s="106"/>
      <c r="F1423" s="10"/>
      <c r="G1423" s="116"/>
    </row>
    <row r="1424" spans="1:7">
      <c r="A1424" s="109"/>
      <c r="B1424" s="9"/>
      <c r="C1424" s="106"/>
      <c r="F1424" s="10"/>
      <c r="G1424" s="116"/>
    </row>
    <row r="1425" spans="1:7">
      <c r="A1425" s="109"/>
      <c r="B1425" s="9"/>
      <c r="C1425" s="106"/>
      <c r="F1425" s="10"/>
      <c r="G1425" s="116"/>
    </row>
    <row r="1426" spans="1:7">
      <c r="A1426" s="109"/>
      <c r="B1426" s="9"/>
      <c r="C1426" s="106"/>
      <c r="F1426" s="10"/>
      <c r="G1426" s="116"/>
    </row>
    <row r="1427" spans="1:7">
      <c r="A1427" s="109"/>
      <c r="B1427" s="9"/>
      <c r="C1427" s="106"/>
      <c r="F1427" s="10"/>
      <c r="G1427" s="116"/>
    </row>
    <row r="1428" spans="1:7">
      <c r="A1428" s="109"/>
      <c r="B1428" s="9"/>
      <c r="C1428" s="106"/>
      <c r="F1428" s="10"/>
      <c r="G1428" s="116"/>
    </row>
    <row r="1429" spans="1:7">
      <c r="A1429" s="109"/>
      <c r="B1429" s="9"/>
      <c r="C1429" s="106"/>
      <c r="F1429" s="10"/>
      <c r="G1429" s="116"/>
    </row>
    <row r="1430" spans="1:7">
      <c r="A1430" s="109"/>
      <c r="B1430" s="9"/>
      <c r="C1430" s="106"/>
      <c r="F1430" s="10"/>
      <c r="G1430" s="116"/>
    </row>
    <row r="1431" spans="1:7">
      <c r="A1431" s="109"/>
      <c r="B1431" s="9"/>
      <c r="C1431" s="106"/>
      <c r="F1431" s="10"/>
      <c r="G1431" s="116"/>
    </row>
    <row r="1432" spans="1:7">
      <c r="A1432" s="109"/>
      <c r="B1432" s="9"/>
      <c r="C1432" s="106"/>
      <c r="F1432" s="10"/>
      <c r="G1432" s="116"/>
    </row>
    <row r="1433" spans="1:7">
      <c r="A1433" s="109"/>
      <c r="B1433" s="9"/>
      <c r="C1433" s="106"/>
      <c r="F1433" s="10"/>
      <c r="G1433" s="116"/>
    </row>
    <row r="1434" spans="1:7">
      <c r="A1434" s="109"/>
      <c r="B1434" s="9"/>
      <c r="C1434" s="106"/>
      <c r="F1434" s="10"/>
      <c r="G1434" s="116"/>
    </row>
    <row r="1435" spans="1:7">
      <c r="A1435" s="109"/>
      <c r="B1435" s="9"/>
      <c r="C1435" s="106"/>
      <c r="F1435" s="10"/>
      <c r="G1435" s="116"/>
    </row>
    <row r="1436" spans="1:7">
      <c r="A1436" s="109"/>
      <c r="B1436" s="9"/>
      <c r="C1436" s="106"/>
      <c r="F1436" s="10"/>
      <c r="G1436" s="116"/>
    </row>
    <row r="1437" spans="1:7">
      <c r="A1437" s="109"/>
      <c r="B1437" s="9"/>
      <c r="C1437" s="106"/>
      <c r="F1437" s="10"/>
      <c r="G1437" s="116"/>
    </row>
    <row r="1438" spans="1:7">
      <c r="A1438" s="109"/>
      <c r="B1438" s="9"/>
      <c r="C1438" s="106"/>
      <c r="F1438" s="10"/>
      <c r="G1438" s="116"/>
    </row>
    <row r="1439" spans="1:7">
      <c r="A1439" s="109"/>
      <c r="B1439" s="9"/>
      <c r="C1439" s="106"/>
      <c r="F1439" s="10"/>
      <c r="G1439" s="116"/>
    </row>
    <row r="1440" spans="1:7">
      <c r="A1440" s="109"/>
      <c r="B1440" s="9"/>
      <c r="C1440" s="106"/>
      <c r="F1440" s="10"/>
      <c r="G1440" s="116"/>
    </row>
    <row r="1441" spans="1:7">
      <c r="A1441" s="109"/>
      <c r="B1441" s="9"/>
      <c r="C1441" s="106"/>
      <c r="F1441" s="10"/>
      <c r="G1441" s="116"/>
    </row>
    <row r="1442" spans="1:7">
      <c r="A1442" s="109"/>
      <c r="B1442" s="9"/>
      <c r="C1442" s="106"/>
      <c r="F1442" s="10"/>
      <c r="G1442" s="116"/>
    </row>
    <row r="1443" spans="1:7">
      <c r="A1443" s="109"/>
      <c r="B1443" s="9"/>
      <c r="C1443" s="106"/>
      <c r="F1443" s="10"/>
      <c r="G1443" s="116"/>
    </row>
    <row r="1444" spans="1:7">
      <c r="A1444" s="109"/>
      <c r="B1444" s="9"/>
      <c r="C1444" s="106"/>
      <c r="F1444" s="10"/>
      <c r="G1444" s="116"/>
    </row>
    <row r="1445" spans="1:7">
      <c r="A1445" s="109"/>
      <c r="B1445" s="9"/>
      <c r="C1445" s="106"/>
      <c r="F1445" s="10"/>
      <c r="G1445" s="116"/>
    </row>
    <row r="1446" spans="1:7">
      <c r="A1446" s="109"/>
      <c r="B1446" s="9"/>
      <c r="C1446" s="106"/>
      <c r="F1446" s="10"/>
      <c r="G1446" s="116"/>
    </row>
    <row r="1447" spans="1:7">
      <c r="A1447" s="109"/>
      <c r="B1447" s="9"/>
      <c r="C1447" s="106"/>
      <c r="F1447" s="10"/>
      <c r="G1447" s="116"/>
    </row>
    <row r="1448" spans="1:7">
      <c r="A1448" s="109"/>
      <c r="B1448" s="9"/>
      <c r="C1448" s="106"/>
      <c r="F1448" s="10"/>
      <c r="G1448" s="116"/>
    </row>
    <row r="1449" spans="1:7">
      <c r="A1449" s="109"/>
      <c r="B1449" s="9"/>
      <c r="C1449" s="106"/>
      <c r="F1449" s="10"/>
      <c r="G1449" s="116"/>
    </row>
    <row r="1450" spans="1:7">
      <c r="A1450" s="109"/>
      <c r="B1450" s="9"/>
      <c r="C1450" s="106"/>
      <c r="F1450" s="10"/>
      <c r="G1450" s="116"/>
    </row>
    <row r="1451" spans="1:7">
      <c r="A1451" s="109"/>
      <c r="B1451" s="9"/>
      <c r="C1451" s="106"/>
      <c r="F1451" s="10"/>
      <c r="G1451" s="116"/>
    </row>
    <row r="1452" spans="1:7">
      <c r="A1452" s="109"/>
      <c r="B1452" s="9"/>
      <c r="C1452" s="106"/>
      <c r="F1452" s="10"/>
      <c r="G1452" s="116"/>
    </row>
    <row r="1453" spans="1:7">
      <c r="A1453" s="109"/>
      <c r="B1453" s="9"/>
      <c r="C1453" s="106"/>
      <c r="F1453" s="10"/>
      <c r="G1453" s="116"/>
    </row>
    <row r="1454" spans="1:7">
      <c r="A1454" s="109"/>
      <c r="B1454" s="9"/>
      <c r="C1454" s="106"/>
      <c r="F1454" s="10"/>
      <c r="G1454" s="116"/>
    </row>
    <row r="1455" spans="1:7">
      <c r="A1455" s="109"/>
      <c r="B1455" s="9"/>
      <c r="C1455" s="106"/>
      <c r="F1455" s="10"/>
      <c r="G1455" s="116"/>
    </row>
    <row r="1456" spans="1:7">
      <c r="A1456" s="109"/>
      <c r="B1456" s="9"/>
      <c r="C1456" s="106"/>
      <c r="F1456" s="10"/>
      <c r="G1456" s="116"/>
    </row>
    <row r="1457" spans="1:7">
      <c r="A1457" s="109"/>
      <c r="B1457" s="9"/>
      <c r="C1457" s="106"/>
      <c r="F1457" s="10"/>
      <c r="G1457" s="116"/>
    </row>
    <row r="1458" spans="1:7">
      <c r="A1458" s="109"/>
      <c r="B1458" s="9"/>
      <c r="C1458" s="106"/>
      <c r="F1458" s="10"/>
      <c r="G1458" s="116"/>
    </row>
    <row r="1459" spans="1:7">
      <c r="A1459" s="109"/>
      <c r="B1459" s="9"/>
      <c r="C1459" s="106"/>
      <c r="F1459" s="10"/>
      <c r="G1459" s="116"/>
    </row>
    <row r="1460" spans="1:7">
      <c r="A1460" s="109"/>
      <c r="B1460" s="9"/>
      <c r="C1460" s="106"/>
      <c r="F1460" s="10"/>
      <c r="G1460" s="116"/>
    </row>
    <row r="1461" spans="1:7">
      <c r="A1461" s="109"/>
      <c r="B1461" s="9"/>
      <c r="C1461" s="106"/>
      <c r="F1461" s="10"/>
      <c r="G1461" s="116"/>
    </row>
    <row r="1462" spans="1:7">
      <c r="A1462" s="109"/>
      <c r="B1462" s="9"/>
      <c r="C1462" s="106"/>
      <c r="F1462" s="10"/>
      <c r="G1462" s="116"/>
    </row>
    <row r="1463" spans="1:7">
      <c r="A1463" s="109"/>
      <c r="B1463" s="9"/>
      <c r="C1463" s="106"/>
      <c r="F1463" s="10"/>
      <c r="G1463" s="116"/>
    </row>
    <row r="1464" spans="1:7">
      <c r="A1464" s="109"/>
      <c r="B1464" s="9"/>
      <c r="C1464" s="106"/>
      <c r="F1464" s="10"/>
      <c r="G1464" s="116"/>
    </row>
    <row r="1465" spans="1:7">
      <c r="A1465" s="109"/>
      <c r="B1465" s="9"/>
      <c r="C1465" s="106"/>
      <c r="F1465" s="10"/>
      <c r="G1465" s="116"/>
    </row>
    <row r="1466" spans="1:7">
      <c r="A1466" s="109"/>
      <c r="B1466" s="9"/>
      <c r="C1466" s="106"/>
      <c r="F1466" s="10"/>
      <c r="G1466" s="116"/>
    </row>
    <row r="1467" spans="1:7">
      <c r="A1467" s="109"/>
      <c r="B1467" s="9"/>
      <c r="C1467" s="106"/>
      <c r="F1467" s="10"/>
      <c r="G1467" s="116"/>
    </row>
    <row r="1468" spans="1:7">
      <c r="A1468" s="109"/>
      <c r="B1468" s="9"/>
      <c r="C1468" s="106"/>
      <c r="F1468" s="10"/>
      <c r="G1468" s="116"/>
    </row>
    <row r="1469" spans="1:7">
      <c r="A1469" s="109"/>
      <c r="B1469" s="9"/>
      <c r="C1469" s="106"/>
      <c r="F1469" s="10"/>
      <c r="G1469" s="116"/>
    </row>
    <row r="1470" spans="1:7">
      <c r="A1470" s="109"/>
      <c r="B1470" s="9"/>
      <c r="C1470" s="106"/>
      <c r="F1470" s="10"/>
      <c r="G1470" s="116"/>
    </row>
    <row r="1471" spans="1:7">
      <c r="A1471" s="109"/>
      <c r="B1471" s="9"/>
      <c r="C1471" s="106"/>
      <c r="F1471" s="10"/>
      <c r="G1471" s="116"/>
    </row>
    <row r="1472" spans="1:7">
      <c r="A1472" s="109"/>
      <c r="B1472" s="9"/>
      <c r="C1472" s="106"/>
      <c r="F1472" s="10"/>
      <c r="G1472" s="116"/>
    </row>
    <row r="1473" spans="1:7">
      <c r="A1473" s="109"/>
      <c r="B1473" s="9"/>
      <c r="C1473" s="106"/>
      <c r="F1473" s="10"/>
      <c r="G1473" s="116"/>
    </row>
    <row r="1474" spans="1:7">
      <c r="A1474" s="109"/>
      <c r="B1474" s="9"/>
      <c r="C1474" s="106"/>
      <c r="F1474" s="10"/>
      <c r="G1474" s="116"/>
    </row>
    <row r="1475" spans="1:7">
      <c r="A1475" s="109"/>
      <c r="B1475" s="9"/>
      <c r="C1475" s="106"/>
      <c r="F1475" s="10"/>
      <c r="G1475" s="116"/>
    </row>
    <row r="1476" spans="1:7">
      <c r="A1476" s="109"/>
      <c r="B1476" s="9"/>
      <c r="C1476" s="106"/>
      <c r="F1476" s="10"/>
      <c r="G1476" s="116"/>
    </row>
    <row r="1477" spans="1:7">
      <c r="A1477" s="109"/>
      <c r="B1477" s="9"/>
      <c r="C1477" s="106"/>
      <c r="F1477" s="10"/>
      <c r="G1477" s="116"/>
    </row>
    <row r="1478" spans="1:7">
      <c r="A1478" s="109"/>
      <c r="B1478" s="9"/>
      <c r="C1478" s="106"/>
      <c r="F1478" s="10"/>
      <c r="G1478" s="116"/>
    </row>
    <row r="1479" spans="1:7">
      <c r="A1479" s="109"/>
      <c r="B1479" s="9"/>
      <c r="C1479" s="106"/>
      <c r="F1479" s="10"/>
      <c r="G1479" s="116"/>
    </row>
    <row r="1480" spans="1:7">
      <c r="A1480" s="109"/>
      <c r="B1480" s="9"/>
      <c r="C1480" s="106"/>
      <c r="F1480" s="10"/>
      <c r="G1480" s="116"/>
    </row>
    <row r="1481" spans="1:7">
      <c r="A1481" s="109"/>
      <c r="B1481" s="9"/>
      <c r="C1481" s="106"/>
      <c r="F1481" s="10"/>
      <c r="G1481" s="116"/>
    </row>
    <row r="1482" spans="1:7">
      <c r="A1482" s="109"/>
      <c r="B1482" s="9"/>
      <c r="C1482" s="106"/>
      <c r="F1482" s="10"/>
      <c r="G1482" s="116"/>
    </row>
    <row r="1483" spans="1:7">
      <c r="A1483" s="109"/>
      <c r="B1483" s="9"/>
      <c r="C1483" s="106"/>
      <c r="F1483" s="10"/>
      <c r="G1483" s="116"/>
    </row>
    <row r="1484" spans="1:7">
      <c r="A1484" s="109"/>
      <c r="B1484" s="9"/>
      <c r="C1484" s="106"/>
      <c r="F1484" s="10"/>
      <c r="G1484" s="116"/>
    </row>
    <row r="1485" spans="1:7">
      <c r="A1485" s="109"/>
      <c r="B1485" s="9"/>
      <c r="C1485" s="106"/>
      <c r="F1485" s="10"/>
      <c r="G1485" s="116"/>
    </row>
    <row r="1486" spans="1:7">
      <c r="A1486" s="109"/>
      <c r="B1486" s="9"/>
      <c r="C1486" s="106"/>
      <c r="F1486" s="10"/>
      <c r="G1486" s="116"/>
    </row>
    <row r="1487" spans="1:7">
      <c r="A1487" s="109"/>
      <c r="B1487" s="9"/>
      <c r="C1487" s="106"/>
      <c r="F1487" s="10"/>
      <c r="G1487" s="116"/>
    </row>
    <row r="1488" spans="1:7">
      <c r="A1488" s="109"/>
      <c r="B1488" s="9"/>
      <c r="C1488" s="106"/>
      <c r="F1488" s="10"/>
      <c r="G1488" s="116"/>
    </row>
    <row r="1489" spans="1:7">
      <c r="A1489" s="109"/>
      <c r="B1489" s="9"/>
      <c r="C1489" s="106"/>
      <c r="F1489" s="10"/>
      <c r="G1489" s="116"/>
    </row>
    <row r="1490" spans="1:7">
      <c r="A1490" s="109"/>
      <c r="B1490" s="9"/>
      <c r="C1490" s="106"/>
      <c r="F1490" s="10"/>
      <c r="G1490" s="116"/>
    </row>
    <row r="1491" spans="1:7">
      <c r="A1491" s="109"/>
      <c r="B1491" s="9"/>
      <c r="C1491" s="106"/>
      <c r="F1491" s="10"/>
      <c r="G1491" s="116"/>
    </row>
    <row r="1492" spans="1:7">
      <c r="A1492" s="109"/>
      <c r="B1492" s="9"/>
      <c r="C1492" s="106"/>
      <c r="F1492" s="10"/>
      <c r="G1492" s="116"/>
    </row>
    <row r="1493" spans="1:7">
      <c r="A1493" s="109"/>
      <c r="B1493" s="9"/>
      <c r="C1493" s="106"/>
      <c r="F1493" s="10"/>
      <c r="G1493" s="116"/>
    </row>
    <row r="1494" spans="1:7">
      <c r="A1494" s="109"/>
      <c r="B1494" s="9"/>
      <c r="C1494" s="106"/>
      <c r="F1494" s="10"/>
      <c r="G1494" s="116"/>
    </row>
    <row r="1495" spans="1:7">
      <c r="A1495" s="109"/>
      <c r="B1495" s="9"/>
      <c r="C1495" s="106"/>
      <c r="F1495" s="10"/>
      <c r="G1495" s="116"/>
    </row>
    <row r="1496" spans="1:7">
      <c r="A1496" s="109"/>
      <c r="B1496" s="9"/>
      <c r="C1496" s="106"/>
      <c r="F1496" s="10"/>
      <c r="G1496" s="116"/>
    </row>
    <row r="1497" spans="1:7">
      <c r="A1497" s="109"/>
      <c r="B1497" s="9"/>
      <c r="C1497" s="106"/>
      <c r="F1497" s="10"/>
      <c r="G1497" s="116"/>
    </row>
    <row r="1498" spans="1:7">
      <c r="A1498" s="109"/>
      <c r="B1498" s="9"/>
      <c r="C1498" s="106"/>
      <c r="F1498" s="10"/>
      <c r="G1498" s="116"/>
    </row>
    <row r="1499" spans="1:7">
      <c r="A1499" s="109"/>
      <c r="B1499" s="9"/>
      <c r="C1499" s="106"/>
      <c r="F1499" s="10"/>
      <c r="G1499" s="116"/>
    </row>
    <row r="1500" spans="1:7">
      <c r="A1500" s="109"/>
      <c r="B1500" s="9"/>
      <c r="C1500" s="106"/>
      <c r="F1500" s="10"/>
      <c r="G1500" s="116"/>
    </row>
    <row r="1501" spans="1:7">
      <c r="A1501" s="109"/>
      <c r="B1501" s="9"/>
      <c r="C1501" s="106"/>
      <c r="F1501" s="10"/>
      <c r="G1501" s="116"/>
    </row>
    <row r="1502" spans="1:7">
      <c r="A1502" s="109"/>
      <c r="B1502" s="9"/>
      <c r="C1502" s="106"/>
      <c r="F1502" s="10"/>
      <c r="G1502" s="116"/>
    </row>
    <row r="1503" spans="1:7">
      <c r="A1503" s="109"/>
      <c r="B1503" s="9"/>
      <c r="C1503" s="106"/>
      <c r="F1503" s="10"/>
      <c r="G1503" s="116"/>
    </row>
    <row r="1504" spans="1:7">
      <c r="A1504" s="109"/>
      <c r="B1504" s="9"/>
      <c r="C1504" s="106"/>
      <c r="F1504" s="10"/>
      <c r="G1504" s="116"/>
    </row>
    <row r="1505" spans="1:7">
      <c r="A1505" s="109"/>
      <c r="B1505" s="9"/>
      <c r="C1505" s="106"/>
      <c r="F1505" s="10"/>
      <c r="G1505" s="116"/>
    </row>
    <row r="1506" spans="1:7">
      <c r="A1506" s="109"/>
      <c r="B1506" s="9"/>
      <c r="C1506" s="106"/>
      <c r="F1506" s="10"/>
      <c r="G1506" s="116"/>
    </row>
    <row r="1507" spans="1:7">
      <c r="A1507" s="109"/>
      <c r="B1507" s="9"/>
      <c r="C1507" s="106"/>
      <c r="F1507" s="10"/>
      <c r="G1507" s="116"/>
    </row>
    <row r="1508" spans="1:7">
      <c r="A1508" s="109"/>
      <c r="B1508" s="9"/>
      <c r="C1508" s="106"/>
      <c r="F1508" s="10"/>
      <c r="G1508" s="116"/>
    </row>
    <row r="1509" spans="1:7">
      <c r="A1509" s="109"/>
      <c r="B1509" s="9"/>
      <c r="C1509" s="106"/>
      <c r="F1509" s="10"/>
      <c r="G1509" s="116"/>
    </row>
    <row r="1510" spans="1:7">
      <c r="A1510" s="109"/>
      <c r="B1510" s="9"/>
      <c r="C1510" s="106"/>
      <c r="F1510" s="10"/>
      <c r="G1510" s="116"/>
    </row>
    <row r="1511" spans="1:7">
      <c r="A1511" s="109"/>
      <c r="B1511" s="9"/>
      <c r="C1511" s="106"/>
      <c r="F1511" s="10"/>
      <c r="G1511" s="116"/>
    </row>
    <row r="1512" spans="1:7">
      <c r="A1512" s="109"/>
      <c r="B1512" s="9"/>
      <c r="C1512" s="106"/>
      <c r="F1512" s="10"/>
      <c r="G1512" s="116"/>
    </row>
    <row r="1513" spans="1:7">
      <c r="A1513" s="109"/>
      <c r="B1513" s="9"/>
      <c r="C1513" s="106"/>
      <c r="F1513" s="10"/>
      <c r="G1513" s="116"/>
    </row>
    <row r="1514" spans="1:7">
      <c r="A1514" s="109"/>
      <c r="B1514" s="9"/>
      <c r="C1514" s="106"/>
      <c r="F1514" s="10"/>
      <c r="G1514" s="116"/>
    </row>
    <row r="1515" spans="1:7">
      <c r="A1515" s="109"/>
      <c r="B1515" s="9"/>
      <c r="C1515" s="106"/>
      <c r="F1515" s="10"/>
      <c r="G1515" s="116"/>
    </row>
    <row r="1516" spans="1:7">
      <c r="A1516" s="109"/>
      <c r="B1516" s="9"/>
      <c r="C1516" s="106"/>
      <c r="F1516" s="10"/>
      <c r="G1516" s="116"/>
    </row>
    <row r="1517" spans="1:7">
      <c r="A1517" s="109"/>
      <c r="B1517" s="9"/>
      <c r="C1517" s="106"/>
      <c r="F1517" s="10"/>
      <c r="G1517" s="116"/>
    </row>
    <row r="1518" spans="1:7">
      <c r="A1518" s="109"/>
      <c r="B1518" s="9"/>
      <c r="C1518" s="106"/>
      <c r="F1518" s="10"/>
      <c r="G1518" s="116"/>
    </row>
    <row r="1519" spans="1:7">
      <c r="A1519" s="109"/>
      <c r="B1519" s="9"/>
      <c r="C1519" s="106"/>
      <c r="F1519" s="10"/>
      <c r="G1519" s="116"/>
    </row>
    <row r="1520" spans="1:7">
      <c r="A1520" s="109"/>
      <c r="B1520" s="9"/>
      <c r="C1520" s="106"/>
      <c r="F1520" s="10"/>
      <c r="G1520" s="116"/>
    </row>
    <row r="1521" spans="1:7">
      <c r="A1521" s="109"/>
      <c r="B1521" s="9"/>
      <c r="C1521" s="106"/>
      <c r="F1521" s="10"/>
      <c r="G1521" s="116"/>
    </row>
    <row r="1522" spans="1:7">
      <c r="A1522" s="109"/>
      <c r="B1522" s="9"/>
      <c r="C1522" s="106"/>
      <c r="F1522" s="10"/>
      <c r="G1522" s="116"/>
    </row>
    <row r="1523" spans="1:7">
      <c r="A1523" s="109"/>
      <c r="B1523" s="9"/>
      <c r="C1523" s="106"/>
      <c r="F1523" s="10"/>
      <c r="G1523" s="116"/>
    </row>
    <row r="1524" spans="1:7">
      <c r="A1524" s="109"/>
      <c r="B1524" s="9"/>
      <c r="C1524" s="106"/>
      <c r="F1524" s="10"/>
      <c r="G1524" s="116"/>
    </row>
    <row r="1525" spans="1:7">
      <c r="A1525" s="109"/>
      <c r="B1525" s="9"/>
      <c r="C1525" s="106"/>
      <c r="F1525" s="10"/>
      <c r="G1525" s="116"/>
    </row>
    <row r="1526" spans="1:7">
      <c r="A1526" s="109"/>
      <c r="B1526" s="9"/>
      <c r="C1526" s="106"/>
      <c r="F1526" s="10"/>
      <c r="G1526" s="116"/>
    </row>
    <row r="1527" spans="1:7">
      <c r="A1527" s="109"/>
      <c r="B1527" s="9"/>
      <c r="C1527" s="106"/>
      <c r="F1527" s="10"/>
      <c r="G1527" s="116"/>
    </row>
    <row r="1528" spans="1:7">
      <c r="A1528" s="109"/>
      <c r="B1528" s="9"/>
      <c r="C1528" s="106"/>
      <c r="F1528" s="10"/>
      <c r="G1528" s="116"/>
    </row>
    <row r="1529" spans="1:7">
      <c r="A1529" s="109"/>
      <c r="B1529" s="9"/>
      <c r="C1529" s="106"/>
      <c r="F1529" s="10"/>
      <c r="G1529" s="116"/>
    </row>
    <row r="1530" spans="1:7">
      <c r="A1530" s="109"/>
      <c r="B1530" s="9"/>
      <c r="C1530" s="106"/>
      <c r="F1530" s="10"/>
      <c r="G1530" s="116"/>
    </row>
    <row r="1531" spans="1:7">
      <c r="A1531" s="109"/>
      <c r="B1531" s="9"/>
      <c r="C1531" s="106"/>
      <c r="F1531" s="10"/>
      <c r="G1531" s="116"/>
    </row>
    <row r="1532" spans="1:7">
      <c r="A1532" s="109"/>
      <c r="B1532" s="9"/>
      <c r="C1532" s="106"/>
      <c r="F1532" s="10"/>
      <c r="G1532" s="116"/>
    </row>
    <row r="1533" spans="1:7">
      <c r="A1533" s="109"/>
      <c r="B1533" s="9"/>
      <c r="C1533" s="106"/>
      <c r="F1533" s="10"/>
      <c r="G1533" s="116"/>
    </row>
    <row r="1534" spans="1:7">
      <c r="A1534" s="109"/>
      <c r="B1534" s="9"/>
      <c r="C1534" s="106"/>
      <c r="F1534" s="10"/>
      <c r="G1534" s="116"/>
    </row>
    <row r="1535" spans="1:7">
      <c r="A1535" s="109"/>
      <c r="B1535" s="9"/>
      <c r="C1535" s="106"/>
      <c r="F1535" s="10"/>
      <c r="G1535" s="116"/>
    </row>
    <row r="1536" spans="1:7">
      <c r="A1536" s="109"/>
      <c r="B1536" s="9"/>
      <c r="C1536" s="106"/>
      <c r="F1536" s="10"/>
      <c r="G1536" s="116"/>
    </row>
    <row r="1537" spans="1:7">
      <c r="A1537" s="109"/>
      <c r="B1537" s="9"/>
      <c r="C1537" s="106"/>
      <c r="F1537" s="10"/>
      <c r="G1537" s="116"/>
    </row>
    <row r="1538" spans="1:7">
      <c r="A1538" s="109"/>
      <c r="B1538" s="9"/>
      <c r="C1538" s="106"/>
      <c r="F1538" s="10"/>
      <c r="G1538" s="116"/>
    </row>
    <row r="1539" spans="1:7">
      <c r="A1539" s="109"/>
      <c r="B1539" s="9"/>
      <c r="C1539" s="106"/>
      <c r="F1539" s="10"/>
      <c r="G1539" s="116"/>
    </row>
    <row r="1540" spans="1:7">
      <c r="A1540" s="109"/>
      <c r="B1540" s="9"/>
      <c r="C1540" s="106"/>
      <c r="F1540" s="10"/>
      <c r="G1540" s="116"/>
    </row>
    <row r="1541" spans="1:7">
      <c r="A1541" s="109"/>
      <c r="B1541" s="9"/>
      <c r="C1541" s="106"/>
      <c r="F1541" s="10"/>
      <c r="G1541" s="116"/>
    </row>
    <row r="1542" spans="1:7">
      <c r="A1542" s="109"/>
      <c r="B1542" s="9"/>
      <c r="C1542" s="106"/>
      <c r="F1542" s="10"/>
      <c r="G1542" s="116"/>
    </row>
    <row r="1543" spans="1:7">
      <c r="A1543" s="109"/>
      <c r="B1543" s="9"/>
      <c r="C1543" s="106"/>
      <c r="F1543" s="10"/>
      <c r="G1543" s="116"/>
    </row>
    <row r="1544" spans="1:7">
      <c r="A1544" s="109"/>
      <c r="B1544" s="9"/>
      <c r="C1544" s="106"/>
      <c r="F1544" s="10"/>
      <c r="G1544" s="116"/>
    </row>
    <row r="1545" spans="1:7">
      <c r="A1545" s="109"/>
      <c r="B1545" s="9"/>
      <c r="C1545" s="106"/>
      <c r="F1545" s="10"/>
      <c r="G1545" s="116"/>
    </row>
    <row r="1546" spans="1:7">
      <c r="A1546" s="109"/>
      <c r="B1546" s="9"/>
      <c r="C1546" s="106"/>
      <c r="F1546" s="10"/>
      <c r="G1546" s="116"/>
    </row>
    <row r="1547" spans="1:7">
      <c r="A1547" s="109"/>
      <c r="B1547" s="9"/>
      <c r="C1547" s="106"/>
      <c r="F1547" s="10"/>
      <c r="G1547" s="116"/>
    </row>
    <row r="1548" spans="1:7">
      <c r="A1548" s="109"/>
      <c r="B1548" s="9"/>
      <c r="C1548" s="106"/>
      <c r="F1548" s="10"/>
      <c r="G1548" s="116"/>
    </row>
    <row r="1549" spans="1:7">
      <c r="A1549" s="109"/>
      <c r="B1549" s="9"/>
      <c r="C1549" s="106"/>
      <c r="F1549" s="10"/>
      <c r="G1549" s="116"/>
    </row>
    <row r="1550" spans="1:7">
      <c r="A1550" s="109"/>
      <c r="B1550" s="9"/>
      <c r="C1550" s="106"/>
      <c r="F1550" s="10"/>
      <c r="G1550" s="116"/>
    </row>
    <row r="1551" spans="1:7">
      <c r="A1551" s="109"/>
      <c r="B1551" s="9"/>
      <c r="C1551" s="106"/>
      <c r="F1551" s="10"/>
      <c r="G1551" s="116"/>
    </row>
    <row r="1552" spans="1:7">
      <c r="A1552" s="109"/>
      <c r="B1552" s="9"/>
      <c r="C1552" s="106"/>
      <c r="F1552" s="10"/>
      <c r="G1552" s="116"/>
    </row>
    <row r="1553" spans="1:7">
      <c r="A1553" s="109"/>
      <c r="B1553" s="9"/>
      <c r="C1553" s="106"/>
      <c r="F1553" s="10"/>
      <c r="G1553" s="116"/>
    </row>
    <row r="1554" spans="1:7">
      <c r="A1554" s="109"/>
      <c r="B1554" s="9"/>
      <c r="C1554" s="106"/>
      <c r="F1554" s="10"/>
      <c r="G1554" s="116"/>
    </row>
    <row r="1555" spans="1:7">
      <c r="A1555" s="109"/>
      <c r="B1555" s="9"/>
      <c r="C1555" s="106"/>
      <c r="F1555" s="10"/>
      <c r="G1555" s="116"/>
    </row>
    <row r="1556" spans="1:7">
      <c r="A1556" s="109"/>
      <c r="B1556" s="9"/>
      <c r="C1556" s="106"/>
      <c r="F1556" s="10"/>
      <c r="G1556" s="116"/>
    </row>
    <row r="1557" spans="1:7">
      <c r="A1557" s="109"/>
      <c r="B1557" s="9"/>
      <c r="C1557" s="106"/>
      <c r="F1557" s="10"/>
      <c r="G1557" s="116"/>
    </row>
    <row r="1558" spans="1:7">
      <c r="A1558" s="109"/>
      <c r="B1558" s="9"/>
      <c r="C1558" s="106"/>
      <c r="F1558" s="10"/>
      <c r="G1558" s="116"/>
    </row>
    <row r="1559" spans="1:7">
      <c r="A1559" s="109"/>
      <c r="B1559" s="9"/>
      <c r="C1559" s="106"/>
      <c r="F1559" s="10"/>
      <c r="G1559" s="116"/>
    </row>
    <row r="1560" spans="1:7">
      <c r="A1560" s="109"/>
      <c r="B1560" s="9"/>
      <c r="C1560" s="106"/>
      <c r="F1560" s="10"/>
      <c r="G1560" s="116"/>
    </row>
    <row r="1561" spans="1:7">
      <c r="A1561" s="109"/>
      <c r="B1561" s="9"/>
      <c r="C1561" s="106"/>
      <c r="F1561" s="10"/>
      <c r="G1561" s="116"/>
    </row>
    <row r="1562" spans="1:7">
      <c r="A1562" s="109"/>
      <c r="B1562" s="9"/>
      <c r="C1562" s="106"/>
      <c r="F1562" s="10"/>
      <c r="G1562" s="116"/>
    </row>
    <row r="1563" spans="1:7">
      <c r="A1563" s="109"/>
      <c r="B1563" s="9"/>
      <c r="C1563" s="106"/>
      <c r="F1563" s="10"/>
      <c r="G1563" s="116"/>
    </row>
    <row r="1564" spans="1:7">
      <c r="A1564" s="109"/>
      <c r="B1564" s="9"/>
      <c r="C1564" s="106"/>
      <c r="F1564" s="10"/>
      <c r="G1564" s="116"/>
    </row>
    <row r="1565" spans="1:7">
      <c r="A1565" s="109"/>
      <c r="B1565" s="9"/>
      <c r="C1565" s="106"/>
      <c r="F1565" s="10"/>
      <c r="G1565" s="116"/>
    </row>
    <row r="1566" spans="1:7">
      <c r="A1566" s="109"/>
      <c r="B1566" s="9"/>
      <c r="C1566" s="106"/>
      <c r="F1566" s="10"/>
      <c r="G1566" s="116"/>
    </row>
    <row r="1567" spans="1:7">
      <c r="A1567" s="109"/>
      <c r="B1567" s="9"/>
      <c r="C1567" s="106"/>
      <c r="F1567" s="10"/>
      <c r="G1567" s="116"/>
    </row>
    <row r="1568" spans="1:7">
      <c r="A1568" s="109"/>
      <c r="B1568" s="9"/>
      <c r="C1568" s="106"/>
      <c r="F1568" s="10"/>
      <c r="G1568" s="116"/>
    </row>
    <row r="1569" spans="1:7">
      <c r="A1569" s="109"/>
      <c r="B1569" s="9"/>
      <c r="C1569" s="106"/>
      <c r="F1569" s="10"/>
      <c r="G1569" s="116"/>
    </row>
    <row r="1570" spans="1:7">
      <c r="A1570" s="109"/>
      <c r="B1570" s="9"/>
      <c r="C1570" s="106"/>
      <c r="F1570" s="10"/>
      <c r="G1570" s="116"/>
    </row>
    <row r="1571" spans="1:7">
      <c r="A1571" s="109"/>
      <c r="B1571" s="9"/>
      <c r="C1571" s="106"/>
      <c r="F1571" s="10"/>
      <c r="G1571" s="116"/>
    </row>
    <row r="1572" spans="1:7">
      <c r="A1572" s="109"/>
      <c r="B1572" s="9"/>
      <c r="C1572" s="106"/>
      <c r="F1572" s="10"/>
      <c r="G1572" s="116"/>
    </row>
    <row r="1573" spans="1:7">
      <c r="A1573" s="109"/>
      <c r="B1573" s="9"/>
      <c r="C1573" s="106"/>
      <c r="F1573" s="10"/>
      <c r="G1573" s="116"/>
    </row>
    <row r="1574" spans="1:7">
      <c r="A1574" s="109"/>
      <c r="B1574" s="9"/>
      <c r="C1574" s="106"/>
      <c r="F1574" s="10"/>
      <c r="G1574" s="116"/>
    </row>
    <row r="1575" spans="1:7">
      <c r="A1575" s="109"/>
      <c r="B1575" s="9"/>
      <c r="C1575" s="106"/>
      <c r="F1575" s="10"/>
      <c r="G1575" s="116"/>
    </row>
    <row r="1576" spans="1:7">
      <c r="A1576" s="109"/>
      <c r="B1576" s="9"/>
      <c r="C1576" s="106"/>
      <c r="F1576" s="10"/>
      <c r="G1576" s="116"/>
    </row>
    <row r="1577" spans="1:7">
      <c r="A1577" s="109"/>
      <c r="B1577" s="9"/>
      <c r="C1577" s="106"/>
      <c r="F1577" s="10"/>
      <c r="G1577" s="116"/>
    </row>
    <row r="1578" spans="1:7">
      <c r="A1578" s="109"/>
      <c r="B1578" s="9"/>
      <c r="C1578" s="106"/>
      <c r="F1578" s="10"/>
      <c r="G1578" s="116"/>
    </row>
    <row r="1579" spans="1:7">
      <c r="A1579" s="109"/>
      <c r="B1579" s="9"/>
      <c r="C1579" s="106"/>
      <c r="F1579" s="10"/>
      <c r="G1579" s="116"/>
    </row>
    <row r="1580" spans="1:7">
      <c r="A1580" s="109"/>
      <c r="B1580" s="9"/>
      <c r="C1580" s="106"/>
      <c r="F1580" s="10"/>
      <c r="G1580" s="116"/>
    </row>
    <row r="1581" spans="1:7">
      <c r="A1581" s="109"/>
      <c r="B1581" s="9"/>
      <c r="C1581" s="106"/>
      <c r="F1581" s="10"/>
      <c r="G1581" s="116"/>
    </row>
    <row r="1582" spans="1:7">
      <c r="A1582" s="109"/>
      <c r="B1582" s="9"/>
      <c r="C1582" s="106"/>
      <c r="F1582" s="10"/>
      <c r="G1582" s="116"/>
    </row>
    <row r="1583" spans="1:7">
      <c r="A1583" s="109"/>
      <c r="B1583" s="9"/>
      <c r="C1583" s="106"/>
      <c r="F1583" s="10"/>
      <c r="G1583" s="116"/>
    </row>
    <row r="1584" spans="1:7">
      <c r="A1584" s="109"/>
      <c r="B1584" s="9"/>
      <c r="C1584" s="106"/>
      <c r="F1584" s="10"/>
      <c r="G1584" s="116"/>
    </row>
    <row r="1585" spans="1:7">
      <c r="A1585" s="109"/>
      <c r="B1585" s="9"/>
      <c r="C1585" s="106"/>
      <c r="F1585" s="10"/>
      <c r="G1585" s="116"/>
    </row>
    <row r="1586" spans="1:7">
      <c r="A1586" s="109"/>
      <c r="B1586" s="9"/>
      <c r="C1586" s="106"/>
      <c r="F1586" s="10"/>
      <c r="G1586" s="116"/>
    </row>
    <row r="1587" spans="1:7">
      <c r="A1587" s="109"/>
      <c r="B1587" s="9"/>
      <c r="C1587" s="106"/>
      <c r="F1587" s="10"/>
      <c r="G1587" s="116"/>
    </row>
    <row r="1588" spans="1:7">
      <c r="A1588" s="109"/>
      <c r="B1588" s="9"/>
      <c r="C1588" s="106"/>
      <c r="F1588" s="10"/>
      <c r="G1588" s="116"/>
    </row>
    <row r="1589" spans="1:7">
      <c r="A1589" s="109"/>
      <c r="B1589" s="9"/>
      <c r="C1589" s="106"/>
      <c r="F1589" s="10"/>
      <c r="G1589" s="116"/>
    </row>
    <row r="1590" spans="1:7">
      <c r="A1590" s="109"/>
      <c r="B1590" s="9"/>
      <c r="C1590" s="106"/>
      <c r="F1590" s="10"/>
      <c r="G1590" s="116"/>
    </row>
    <row r="1591" spans="1:7">
      <c r="A1591" s="109"/>
      <c r="B1591" s="9"/>
      <c r="C1591" s="106"/>
      <c r="F1591" s="10"/>
      <c r="G1591" s="116"/>
    </row>
    <row r="1592" spans="1:7">
      <c r="A1592" s="109"/>
      <c r="B1592" s="9"/>
      <c r="C1592" s="106"/>
      <c r="F1592" s="10"/>
      <c r="G1592" s="116"/>
    </row>
    <row r="1593" spans="1:7">
      <c r="A1593" s="109"/>
      <c r="B1593" s="9"/>
      <c r="C1593" s="106"/>
      <c r="F1593" s="10"/>
      <c r="G1593" s="116"/>
    </row>
    <row r="1594" spans="1:7">
      <c r="A1594" s="109"/>
      <c r="B1594" s="9"/>
      <c r="C1594" s="106"/>
      <c r="F1594" s="10"/>
      <c r="G1594" s="116"/>
    </row>
    <row r="1595" spans="1:7">
      <c r="A1595" s="109"/>
      <c r="B1595" s="9"/>
      <c r="C1595" s="106"/>
      <c r="F1595" s="10"/>
      <c r="G1595" s="116"/>
    </row>
    <row r="1596" spans="1:7">
      <c r="A1596" s="109"/>
      <c r="B1596" s="9"/>
      <c r="C1596" s="106"/>
      <c r="F1596" s="10"/>
      <c r="G1596" s="116"/>
    </row>
    <row r="1597" spans="1:7">
      <c r="A1597" s="109"/>
      <c r="B1597" s="9"/>
      <c r="C1597" s="106"/>
      <c r="F1597" s="10"/>
      <c r="G1597" s="116"/>
    </row>
    <row r="1598" spans="1:7">
      <c r="A1598" s="109"/>
      <c r="B1598" s="9"/>
      <c r="C1598" s="106"/>
      <c r="F1598" s="10"/>
      <c r="G1598" s="116"/>
    </row>
    <row r="1599" spans="1:7">
      <c r="A1599" s="109"/>
      <c r="B1599" s="9"/>
      <c r="C1599" s="106"/>
      <c r="F1599" s="10"/>
      <c r="G1599" s="116"/>
    </row>
    <row r="1600" spans="1:7">
      <c r="A1600" s="109"/>
      <c r="B1600" s="9"/>
      <c r="C1600" s="106"/>
      <c r="F1600" s="10"/>
      <c r="G1600" s="116"/>
    </row>
    <row r="1601" spans="1:7">
      <c r="A1601" s="109"/>
      <c r="B1601" s="9"/>
      <c r="C1601" s="106"/>
      <c r="F1601" s="10"/>
      <c r="G1601" s="116"/>
    </row>
    <row r="1602" spans="1:7">
      <c r="A1602" s="109"/>
      <c r="B1602" s="9"/>
      <c r="C1602" s="106"/>
      <c r="F1602" s="10"/>
      <c r="G1602" s="116"/>
    </row>
    <row r="1603" spans="1:7">
      <c r="A1603" s="109"/>
      <c r="B1603" s="9"/>
      <c r="C1603" s="106"/>
      <c r="F1603" s="10"/>
      <c r="G1603" s="116"/>
    </row>
    <row r="1604" spans="1:7">
      <c r="A1604" s="109"/>
      <c r="B1604" s="9"/>
      <c r="C1604" s="106"/>
      <c r="F1604" s="10"/>
      <c r="G1604" s="116"/>
    </row>
    <row r="1605" spans="1:7">
      <c r="A1605" s="109"/>
      <c r="B1605" s="9"/>
      <c r="C1605" s="106"/>
      <c r="F1605" s="10"/>
      <c r="G1605" s="116"/>
    </row>
    <row r="1606" spans="1:7">
      <c r="A1606" s="109"/>
      <c r="B1606" s="9"/>
      <c r="C1606" s="106"/>
      <c r="F1606" s="10"/>
      <c r="G1606" s="116"/>
    </row>
    <row r="1607" spans="1:7">
      <c r="A1607" s="109"/>
      <c r="B1607" s="9"/>
      <c r="C1607" s="106"/>
      <c r="F1607" s="10"/>
      <c r="G1607" s="116"/>
    </row>
    <row r="1608" spans="1:7">
      <c r="A1608" s="109"/>
      <c r="B1608" s="9"/>
      <c r="C1608" s="106"/>
      <c r="F1608" s="10"/>
      <c r="G1608" s="116"/>
    </row>
    <row r="1609" spans="1:7">
      <c r="A1609" s="109"/>
      <c r="B1609" s="9"/>
      <c r="C1609" s="106"/>
      <c r="F1609" s="10"/>
      <c r="G1609" s="116"/>
    </row>
    <row r="1610" spans="1:7">
      <c r="A1610" s="109"/>
      <c r="B1610" s="9"/>
      <c r="C1610" s="106"/>
      <c r="F1610" s="10"/>
      <c r="G1610" s="116"/>
    </row>
    <row r="1611" spans="1:7">
      <c r="A1611" s="109"/>
      <c r="B1611" s="9"/>
      <c r="C1611" s="106"/>
      <c r="F1611" s="10"/>
      <c r="G1611" s="116"/>
    </row>
    <row r="1612" spans="1:7">
      <c r="A1612" s="109"/>
      <c r="B1612" s="9"/>
      <c r="C1612" s="106"/>
      <c r="F1612" s="10"/>
      <c r="G1612" s="116"/>
    </row>
    <row r="1613" spans="1:7">
      <c r="A1613" s="109"/>
      <c r="B1613" s="9"/>
      <c r="C1613" s="106"/>
      <c r="F1613" s="10"/>
      <c r="G1613" s="116"/>
    </row>
    <row r="1614" spans="1:7">
      <c r="A1614" s="109"/>
      <c r="B1614" s="9"/>
      <c r="C1614" s="106"/>
      <c r="F1614" s="10"/>
      <c r="G1614" s="116"/>
    </row>
    <row r="1615" spans="1:7">
      <c r="A1615" s="109"/>
      <c r="B1615" s="9"/>
      <c r="C1615" s="106"/>
      <c r="F1615" s="10"/>
      <c r="G1615" s="116"/>
    </row>
    <row r="1616" spans="1:7">
      <c r="A1616" s="109"/>
      <c r="B1616" s="9"/>
      <c r="C1616" s="106"/>
      <c r="F1616" s="10"/>
      <c r="G1616" s="116"/>
    </row>
    <row r="1617" spans="1:7">
      <c r="A1617" s="109"/>
      <c r="B1617" s="9"/>
      <c r="C1617" s="106"/>
      <c r="F1617" s="10"/>
      <c r="G1617" s="116"/>
    </row>
    <row r="1618" spans="1:7">
      <c r="A1618" s="109"/>
      <c r="B1618" s="9"/>
      <c r="C1618" s="106"/>
      <c r="F1618" s="10"/>
      <c r="G1618" s="116"/>
    </row>
    <row r="1619" spans="1:7">
      <c r="A1619" s="109"/>
      <c r="B1619" s="9"/>
      <c r="C1619" s="106"/>
      <c r="F1619" s="10"/>
      <c r="G1619" s="116"/>
    </row>
    <row r="1620" spans="1:7">
      <c r="A1620" s="109"/>
      <c r="B1620" s="9"/>
      <c r="C1620" s="106"/>
      <c r="F1620" s="10"/>
      <c r="G1620" s="116"/>
    </row>
    <row r="1621" spans="1:7">
      <c r="A1621" s="109"/>
      <c r="B1621" s="9"/>
      <c r="C1621" s="106"/>
      <c r="F1621" s="10"/>
      <c r="G1621" s="116"/>
    </row>
    <row r="1622" spans="1:7">
      <c r="A1622" s="109"/>
      <c r="B1622" s="9"/>
      <c r="C1622" s="106"/>
      <c r="F1622" s="10"/>
      <c r="G1622" s="116"/>
    </row>
    <row r="1623" spans="1:7">
      <c r="A1623" s="109"/>
      <c r="B1623" s="9"/>
      <c r="C1623" s="106"/>
      <c r="F1623" s="10"/>
      <c r="G1623" s="116"/>
    </row>
    <row r="1624" spans="1:7">
      <c r="A1624" s="109"/>
      <c r="B1624" s="9"/>
      <c r="C1624" s="106"/>
      <c r="F1624" s="10"/>
      <c r="G1624" s="116"/>
    </row>
    <row r="1625" spans="1:7">
      <c r="A1625" s="109"/>
      <c r="B1625" s="9"/>
      <c r="C1625" s="106"/>
      <c r="F1625" s="10"/>
      <c r="G1625" s="116"/>
    </row>
    <row r="1626" spans="1:7">
      <c r="A1626" s="109"/>
      <c r="B1626" s="9"/>
      <c r="C1626" s="106"/>
      <c r="F1626" s="10"/>
      <c r="G1626" s="116"/>
    </row>
    <row r="1627" spans="1:7">
      <c r="A1627" s="109"/>
      <c r="B1627" s="9"/>
      <c r="C1627" s="106"/>
      <c r="F1627" s="10"/>
      <c r="G1627" s="116"/>
    </row>
    <row r="1628" spans="1:7">
      <c r="A1628" s="109"/>
      <c r="B1628" s="9"/>
      <c r="C1628" s="106"/>
      <c r="F1628" s="10"/>
      <c r="G1628" s="116"/>
    </row>
    <row r="1629" spans="1:7">
      <c r="A1629" s="109"/>
      <c r="B1629" s="9"/>
      <c r="C1629" s="106"/>
      <c r="F1629" s="10"/>
      <c r="G1629" s="116"/>
    </row>
    <row r="1630" spans="1:7">
      <c r="A1630" s="109"/>
      <c r="B1630" s="9"/>
      <c r="C1630" s="106"/>
      <c r="F1630" s="10"/>
      <c r="G1630" s="116"/>
    </row>
    <row r="1631" spans="1:7">
      <c r="A1631" s="109"/>
      <c r="B1631" s="9"/>
      <c r="C1631" s="106"/>
      <c r="F1631" s="10"/>
      <c r="G1631" s="116"/>
    </row>
    <row r="1632" spans="1:7">
      <c r="A1632" s="109"/>
      <c r="B1632" s="9"/>
      <c r="C1632" s="106"/>
      <c r="F1632" s="10"/>
      <c r="G1632" s="116"/>
    </row>
    <row r="1633" spans="1:7">
      <c r="A1633" s="109"/>
      <c r="B1633" s="9"/>
      <c r="C1633" s="106"/>
      <c r="F1633" s="10"/>
      <c r="G1633" s="116"/>
    </row>
    <row r="1634" spans="1:7">
      <c r="A1634" s="109"/>
      <c r="B1634" s="9"/>
      <c r="C1634" s="106"/>
      <c r="F1634" s="10"/>
      <c r="G1634" s="116"/>
    </row>
    <row r="1635" spans="1:7">
      <c r="A1635" s="109"/>
      <c r="B1635" s="9"/>
      <c r="C1635" s="106"/>
      <c r="F1635" s="10"/>
      <c r="G1635" s="116"/>
    </row>
    <row r="1636" spans="1:7">
      <c r="A1636" s="109"/>
      <c r="B1636" s="9"/>
      <c r="C1636" s="106"/>
      <c r="F1636" s="10"/>
      <c r="G1636" s="116"/>
    </row>
    <row r="1637" spans="1:7">
      <c r="A1637" s="109"/>
      <c r="B1637" s="9"/>
      <c r="C1637" s="106"/>
      <c r="F1637" s="10"/>
      <c r="G1637" s="116"/>
    </row>
    <row r="1638" spans="1:7">
      <c r="A1638" s="109"/>
      <c r="B1638" s="9"/>
      <c r="C1638" s="106"/>
      <c r="F1638" s="10"/>
      <c r="G1638" s="116"/>
    </row>
    <row r="1639" spans="1:7">
      <c r="A1639" s="109"/>
      <c r="B1639" s="9"/>
      <c r="C1639" s="106"/>
      <c r="F1639" s="10"/>
      <c r="G1639" s="116"/>
    </row>
    <row r="1640" spans="1:7">
      <c r="A1640" s="109"/>
      <c r="B1640" s="9"/>
      <c r="C1640" s="106"/>
      <c r="F1640" s="10"/>
      <c r="G1640" s="116"/>
    </row>
    <row r="1641" spans="1:7">
      <c r="A1641" s="109"/>
      <c r="B1641" s="9"/>
      <c r="C1641" s="106"/>
      <c r="F1641" s="10"/>
      <c r="G1641" s="116"/>
    </row>
    <row r="1642" spans="1:7">
      <c r="A1642" s="109"/>
      <c r="B1642" s="9"/>
      <c r="C1642" s="106"/>
      <c r="F1642" s="10"/>
      <c r="G1642" s="116"/>
    </row>
    <row r="1643" spans="1:7">
      <c r="A1643" s="109"/>
      <c r="B1643" s="9"/>
      <c r="C1643" s="106"/>
      <c r="F1643" s="10"/>
      <c r="G1643" s="116"/>
    </row>
    <row r="1644" spans="1:7">
      <c r="A1644" s="109"/>
      <c r="B1644" s="9"/>
      <c r="C1644" s="106"/>
      <c r="F1644" s="10"/>
      <c r="G1644" s="116"/>
    </row>
    <row r="1645" spans="1:7">
      <c r="A1645" s="109"/>
      <c r="B1645" s="9"/>
      <c r="C1645" s="106"/>
      <c r="F1645" s="10"/>
      <c r="G1645" s="116"/>
    </row>
    <row r="1646" spans="1:7">
      <c r="A1646" s="109"/>
      <c r="B1646" s="9"/>
      <c r="C1646" s="106"/>
      <c r="F1646" s="10"/>
      <c r="G1646" s="116"/>
    </row>
    <row r="1647" spans="1:7">
      <c r="A1647" s="109"/>
      <c r="B1647" s="9"/>
      <c r="C1647" s="106"/>
      <c r="F1647" s="10"/>
      <c r="G1647" s="116"/>
    </row>
    <row r="1648" spans="1:7">
      <c r="A1648" s="109"/>
      <c r="B1648" s="9"/>
      <c r="C1648" s="106"/>
      <c r="F1648" s="10"/>
      <c r="G1648" s="116"/>
    </row>
    <row r="1649" spans="1:7">
      <c r="A1649" s="109"/>
      <c r="B1649" s="9"/>
      <c r="C1649" s="106"/>
      <c r="F1649" s="10"/>
      <c r="G1649" s="116"/>
    </row>
    <row r="1650" spans="1:7">
      <c r="A1650" s="109"/>
      <c r="B1650" s="9"/>
      <c r="C1650" s="106"/>
      <c r="F1650" s="10"/>
      <c r="G1650" s="116"/>
    </row>
    <row r="1651" spans="1:7">
      <c r="A1651" s="109"/>
      <c r="B1651" s="9"/>
      <c r="C1651" s="106"/>
      <c r="F1651" s="10"/>
      <c r="G1651" s="116"/>
    </row>
    <row r="1652" spans="1:7">
      <c r="A1652" s="109"/>
      <c r="B1652" s="9"/>
      <c r="C1652" s="106"/>
      <c r="F1652" s="10"/>
      <c r="G1652" s="116"/>
    </row>
    <row r="1653" spans="1:7">
      <c r="A1653" s="109"/>
      <c r="B1653" s="9"/>
      <c r="C1653" s="106"/>
      <c r="F1653" s="10"/>
      <c r="G1653" s="116"/>
    </row>
    <row r="1654" spans="1:7">
      <c r="A1654" s="109"/>
      <c r="B1654" s="9"/>
      <c r="C1654" s="106"/>
      <c r="F1654" s="10"/>
      <c r="G1654" s="116"/>
    </row>
    <row r="1655" spans="1:7">
      <c r="A1655" s="109"/>
      <c r="B1655" s="9"/>
      <c r="C1655" s="106"/>
      <c r="F1655" s="10"/>
      <c r="G1655" s="116"/>
    </row>
    <row r="1656" spans="1:7">
      <c r="A1656" s="109"/>
      <c r="B1656" s="9"/>
      <c r="C1656" s="106"/>
      <c r="F1656" s="10"/>
      <c r="G1656" s="116"/>
    </row>
    <row r="1657" spans="1:7">
      <c r="A1657" s="109"/>
      <c r="B1657" s="9"/>
      <c r="C1657" s="106"/>
      <c r="F1657" s="10"/>
      <c r="G1657" s="116"/>
    </row>
    <row r="1658" spans="1:7">
      <c r="A1658" s="109"/>
      <c r="B1658" s="9"/>
      <c r="C1658" s="106"/>
      <c r="F1658" s="10"/>
      <c r="G1658" s="116"/>
    </row>
    <row r="1659" spans="1:7">
      <c r="A1659" s="109"/>
      <c r="B1659" s="9"/>
      <c r="C1659" s="106"/>
      <c r="F1659" s="10"/>
      <c r="G1659" s="116"/>
    </row>
    <row r="1660" spans="1:7">
      <c r="A1660" s="109"/>
      <c r="B1660" s="9"/>
      <c r="C1660" s="106"/>
      <c r="F1660" s="10"/>
      <c r="G1660" s="116"/>
    </row>
    <row r="1661" spans="1:7">
      <c r="A1661" s="109"/>
      <c r="B1661" s="9"/>
      <c r="C1661" s="106"/>
      <c r="F1661" s="10"/>
      <c r="G1661" s="116"/>
    </row>
    <row r="1662" spans="1:7">
      <c r="A1662" s="109"/>
      <c r="B1662" s="9"/>
      <c r="C1662" s="106"/>
      <c r="F1662" s="10"/>
      <c r="G1662" s="116"/>
    </row>
    <row r="1663" spans="1:7">
      <c r="A1663" s="109"/>
      <c r="B1663" s="9"/>
      <c r="C1663" s="106"/>
      <c r="F1663" s="10"/>
      <c r="G1663" s="116"/>
    </row>
    <row r="1664" spans="1:7">
      <c r="A1664" s="109"/>
      <c r="B1664" s="9"/>
      <c r="C1664" s="106"/>
      <c r="F1664" s="10"/>
      <c r="G1664" s="116"/>
    </row>
    <row r="1665" spans="1:7">
      <c r="A1665" s="109"/>
      <c r="B1665" s="9"/>
      <c r="C1665" s="106"/>
      <c r="F1665" s="10"/>
      <c r="G1665" s="116"/>
    </row>
    <row r="1666" spans="1:7">
      <c r="A1666" s="109"/>
      <c r="B1666" s="9"/>
      <c r="C1666" s="106"/>
      <c r="F1666" s="10"/>
      <c r="G1666" s="116"/>
    </row>
    <row r="1667" spans="1:7">
      <c r="A1667" s="109"/>
      <c r="B1667" s="9"/>
      <c r="C1667" s="106"/>
      <c r="F1667" s="10"/>
      <c r="G1667" s="116"/>
    </row>
    <row r="1668" spans="1:7">
      <c r="A1668" s="109"/>
      <c r="B1668" s="9"/>
      <c r="C1668" s="106"/>
      <c r="F1668" s="10"/>
      <c r="G1668" s="116"/>
    </row>
    <row r="1669" spans="1:7">
      <c r="A1669" s="109"/>
      <c r="B1669" s="9"/>
      <c r="C1669" s="106"/>
      <c r="F1669" s="10"/>
      <c r="G1669" s="116"/>
    </row>
    <row r="1670" spans="1:7">
      <c r="A1670" s="109"/>
      <c r="B1670" s="9"/>
      <c r="C1670" s="106"/>
      <c r="F1670" s="10"/>
      <c r="G1670" s="116"/>
    </row>
    <row r="1671" spans="1:7">
      <c r="A1671" s="109"/>
      <c r="B1671" s="9"/>
      <c r="C1671" s="106"/>
      <c r="F1671" s="10"/>
      <c r="G1671" s="116"/>
    </row>
    <row r="1672" spans="1:7">
      <c r="A1672" s="109"/>
      <c r="B1672" s="9"/>
      <c r="C1672" s="106"/>
      <c r="F1672" s="10"/>
      <c r="G1672" s="116"/>
    </row>
    <row r="1673" spans="1:7">
      <c r="A1673" s="109"/>
      <c r="B1673" s="9"/>
      <c r="C1673" s="106"/>
      <c r="F1673" s="10"/>
      <c r="G1673" s="116"/>
    </row>
    <row r="1674" spans="1:7">
      <c r="A1674" s="109"/>
      <c r="B1674" s="9"/>
      <c r="C1674" s="106"/>
      <c r="F1674" s="10"/>
      <c r="G1674" s="116"/>
    </row>
    <row r="1675" spans="1:7">
      <c r="A1675" s="109"/>
      <c r="B1675" s="9"/>
      <c r="C1675" s="106"/>
      <c r="F1675" s="10"/>
      <c r="G1675" s="116"/>
    </row>
    <row r="1676" spans="1:7">
      <c r="A1676" s="109"/>
      <c r="B1676" s="9"/>
      <c r="C1676" s="106"/>
      <c r="F1676" s="10"/>
      <c r="G1676" s="116"/>
    </row>
    <row r="1677" spans="1:7">
      <c r="A1677" s="109"/>
      <c r="B1677" s="9"/>
      <c r="C1677" s="106"/>
      <c r="F1677" s="10"/>
      <c r="G1677" s="116"/>
    </row>
    <row r="1678" spans="1:7">
      <c r="A1678" s="109"/>
      <c r="B1678" s="9"/>
      <c r="C1678" s="106"/>
      <c r="F1678" s="10"/>
      <c r="G1678" s="116"/>
    </row>
    <row r="1679" spans="1:7">
      <c r="A1679" s="109"/>
      <c r="B1679" s="9"/>
      <c r="C1679" s="106"/>
      <c r="F1679" s="10"/>
      <c r="G1679" s="116"/>
    </row>
    <row r="1680" spans="1:7">
      <c r="A1680" s="109"/>
      <c r="B1680" s="9"/>
      <c r="C1680" s="106"/>
      <c r="F1680" s="10"/>
      <c r="G1680" s="116"/>
    </row>
    <row r="1681" spans="1:7">
      <c r="A1681" s="109"/>
      <c r="B1681" s="9"/>
      <c r="C1681" s="106"/>
      <c r="F1681" s="10"/>
      <c r="G1681" s="116"/>
    </row>
    <row r="1682" spans="1:7">
      <c r="A1682" s="109"/>
      <c r="B1682" s="9"/>
      <c r="C1682" s="106"/>
      <c r="F1682" s="10"/>
      <c r="G1682" s="116"/>
    </row>
    <row r="1683" spans="1:7">
      <c r="A1683" s="109"/>
      <c r="B1683" s="9"/>
      <c r="C1683" s="106"/>
      <c r="F1683" s="10"/>
      <c r="G1683" s="116"/>
    </row>
    <row r="1684" spans="1:7">
      <c r="A1684" s="109"/>
      <c r="B1684" s="9"/>
      <c r="C1684" s="106"/>
      <c r="F1684" s="10"/>
      <c r="G1684" s="116"/>
    </row>
    <row r="1685" spans="1:7">
      <c r="A1685" s="109"/>
      <c r="B1685" s="9"/>
      <c r="C1685" s="106"/>
      <c r="F1685" s="10"/>
      <c r="G1685" s="116"/>
    </row>
    <row r="1686" spans="1:7">
      <c r="A1686" s="109"/>
      <c r="B1686" s="9"/>
      <c r="C1686" s="106"/>
      <c r="F1686" s="10"/>
      <c r="G1686" s="116"/>
    </row>
    <row r="1687" spans="1:7">
      <c r="A1687" s="109"/>
      <c r="B1687" s="9"/>
      <c r="C1687" s="106"/>
      <c r="F1687" s="10"/>
      <c r="G1687" s="116"/>
    </row>
    <row r="1688" spans="1:7">
      <c r="A1688" s="109"/>
      <c r="B1688" s="9"/>
      <c r="C1688" s="106"/>
      <c r="F1688" s="10"/>
      <c r="G1688" s="116"/>
    </row>
    <row r="1689" spans="1:7">
      <c r="A1689" s="109"/>
      <c r="B1689" s="9"/>
      <c r="C1689" s="106"/>
      <c r="F1689" s="10"/>
      <c r="G1689" s="116"/>
    </row>
    <row r="1690" spans="1:7">
      <c r="A1690" s="109"/>
      <c r="B1690" s="9"/>
      <c r="C1690" s="106"/>
      <c r="F1690" s="10"/>
      <c r="G1690" s="116"/>
    </row>
    <row r="1691" spans="1:7">
      <c r="A1691" s="109"/>
      <c r="B1691" s="9"/>
      <c r="C1691" s="106"/>
      <c r="F1691" s="10"/>
      <c r="G1691" s="116"/>
    </row>
    <row r="1692" spans="1:7">
      <c r="A1692" s="109"/>
      <c r="B1692" s="9"/>
      <c r="C1692" s="106"/>
      <c r="F1692" s="10"/>
      <c r="G1692" s="116"/>
    </row>
    <row r="1693" spans="1:7">
      <c r="A1693" s="109"/>
      <c r="B1693" s="9"/>
      <c r="C1693" s="106"/>
      <c r="F1693" s="10"/>
      <c r="G1693" s="116"/>
    </row>
    <row r="1694" spans="1:7">
      <c r="A1694" s="109"/>
      <c r="B1694" s="9"/>
      <c r="C1694" s="106"/>
      <c r="F1694" s="10"/>
      <c r="G1694" s="116"/>
    </row>
    <row r="1695" spans="1:7">
      <c r="A1695" s="109"/>
      <c r="B1695" s="9"/>
      <c r="C1695" s="106"/>
      <c r="F1695" s="10"/>
      <c r="G1695" s="116"/>
    </row>
    <row r="1696" spans="1:7">
      <c r="A1696" s="109"/>
      <c r="B1696" s="9"/>
      <c r="C1696" s="106"/>
      <c r="F1696" s="10"/>
      <c r="G1696" s="116"/>
    </row>
    <row r="1697" spans="1:7">
      <c r="A1697" s="109"/>
      <c r="B1697" s="9"/>
      <c r="C1697" s="106"/>
      <c r="F1697" s="10"/>
      <c r="G1697" s="116"/>
    </row>
    <row r="1698" spans="1:7">
      <c r="A1698" s="109"/>
      <c r="B1698" s="9"/>
      <c r="C1698" s="106"/>
      <c r="F1698" s="10"/>
      <c r="G1698" s="116"/>
    </row>
    <row r="1699" spans="1:7">
      <c r="A1699" s="109"/>
      <c r="B1699" s="9"/>
      <c r="C1699" s="106"/>
      <c r="F1699" s="10"/>
      <c r="G1699" s="116"/>
    </row>
    <row r="1700" spans="1:7">
      <c r="A1700" s="109"/>
      <c r="B1700" s="9"/>
      <c r="C1700" s="106"/>
      <c r="F1700" s="10"/>
      <c r="G1700" s="116"/>
    </row>
    <row r="1701" spans="1:7">
      <c r="A1701" s="109"/>
      <c r="B1701" s="9"/>
      <c r="C1701" s="106"/>
      <c r="F1701" s="10"/>
      <c r="G1701" s="116"/>
    </row>
    <row r="1702" spans="1:7">
      <c r="A1702" s="109"/>
      <c r="B1702" s="9"/>
      <c r="C1702" s="106"/>
      <c r="F1702" s="10"/>
      <c r="G1702" s="116"/>
    </row>
    <row r="1703" spans="1:7">
      <c r="A1703" s="109"/>
      <c r="B1703" s="9"/>
      <c r="C1703" s="106"/>
      <c r="F1703" s="10"/>
      <c r="G1703" s="116"/>
    </row>
    <row r="1704" spans="1:7">
      <c r="A1704" s="109"/>
      <c r="B1704" s="9"/>
      <c r="C1704" s="106"/>
      <c r="F1704" s="10"/>
      <c r="G1704" s="116"/>
    </row>
    <row r="1705" spans="1:7">
      <c r="A1705" s="109"/>
      <c r="B1705" s="9"/>
      <c r="C1705" s="106"/>
      <c r="F1705" s="10"/>
      <c r="G1705" s="116"/>
    </row>
    <row r="1706" spans="1:7">
      <c r="A1706" s="109"/>
      <c r="B1706" s="9"/>
      <c r="C1706" s="106"/>
      <c r="F1706" s="10"/>
      <c r="G1706" s="116"/>
    </row>
    <row r="1707" spans="1:7">
      <c r="A1707" s="109"/>
      <c r="B1707" s="9"/>
      <c r="C1707" s="106"/>
      <c r="F1707" s="10"/>
      <c r="G1707" s="116"/>
    </row>
    <row r="1708" spans="1:7">
      <c r="A1708" s="109"/>
      <c r="B1708" s="9"/>
      <c r="C1708" s="106"/>
      <c r="F1708" s="10"/>
      <c r="G1708" s="116"/>
    </row>
    <row r="1709" spans="1:7">
      <c r="A1709" s="109"/>
      <c r="B1709" s="9"/>
      <c r="C1709" s="106"/>
      <c r="F1709" s="10"/>
      <c r="G1709" s="116"/>
    </row>
    <row r="1710" spans="1:7">
      <c r="A1710" s="109"/>
      <c r="B1710" s="9"/>
      <c r="C1710" s="106"/>
      <c r="F1710" s="10"/>
      <c r="G1710" s="116"/>
    </row>
    <row r="1711" spans="1:7">
      <c r="A1711" s="109"/>
      <c r="B1711" s="9"/>
      <c r="C1711" s="106"/>
      <c r="F1711" s="10"/>
      <c r="G1711" s="116"/>
    </row>
    <row r="1712" spans="1:7">
      <c r="A1712" s="109"/>
      <c r="B1712" s="9"/>
      <c r="C1712" s="106"/>
      <c r="F1712" s="10"/>
      <c r="G1712" s="116"/>
    </row>
    <row r="1713" spans="1:7">
      <c r="A1713" s="109"/>
      <c r="B1713" s="9"/>
      <c r="C1713" s="106"/>
      <c r="F1713" s="10"/>
      <c r="G1713" s="116"/>
    </row>
    <row r="1714" spans="1:7">
      <c r="A1714" s="109"/>
      <c r="B1714" s="9"/>
      <c r="C1714" s="106"/>
      <c r="F1714" s="10"/>
      <c r="G1714" s="116"/>
    </row>
    <row r="1715" spans="1:7">
      <c r="A1715" s="109"/>
      <c r="B1715" s="9"/>
      <c r="C1715" s="106"/>
      <c r="F1715" s="10"/>
      <c r="G1715" s="116"/>
    </row>
    <row r="1716" spans="1:7">
      <c r="A1716" s="109"/>
      <c r="B1716" s="9"/>
      <c r="C1716" s="106"/>
      <c r="F1716" s="10"/>
      <c r="G1716" s="116"/>
    </row>
    <row r="1717" spans="1:7">
      <c r="A1717" s="109"/>
      <c r="B1717" s="9"/>
      <c r="C1717" s="106"/>
      <c r="F1717" s="10"/>
      <c r="G1717" s="116"/>
    </row>
    <row r="1718" spans="1:7">
      <c r="A1718" s="109"/>
      <c r="B1718" s="9"/>
      <c r="C1718" s="106"/>
      <c r="F1718" s="10"/>
      <c r="G1718" s="116"/>
    </row>
    <row r="1719" spans="1:7">
      <c r="A1719" s="109"/>
      <c r="B1719" s="9"/>
      <c r="C1719" s="106"/>
      <c r="F1719" s="10"/>
      <c r="G1719" s="116"/>
    </row>
    <row r="1720" spans="1:7">
      <c r="A1720" s="109"/>
      <c r="B1720" s="9"/>
      <c r="C1720" s="106"/>
      <c r="F1720" s="10"/>
      <c r="G1720" s="116"/>
    </row>
    <row r="1721" spans="1:7">
      <c r="A1721" s="109"/>
      <c r="B1721" s="9"/>
      <c r="C1721" s="106"/>
      <c r="F1721" s="10"/>
      <c r="G1721" s="116"/>
    </row>
    <row r="1722" spans="1:7">
      <c r="A1722" s="109"/>
      <c r="B1722" s="9"/>
      <c r="C1722" s="106"/>
      <c r="F1722" s="10"/>
      <c r="G1722" s="116"/>
    </row>
    <row r="1723" spans="1:7">
      <c r="A1723" s="109"/>
      <c r="B1723" s="9"/>
      <c r="C1723" s="106"/>
      <c r="F1723" s="10"/>
      <c r="G1723" s="116"/>
    </row>
    <row r="1724" spans="1:7">
      <c r="A1724" s="109"/>
      <c r="B1724" s="9"/>
      <c r="C1724" s="106"/>
      <c r="F1724" s="10"/>
      <c r="G1724" s="116"/>
    </row>
    <row r="1725" spans="1:7">
      <c r="A1725" s="109"/>
      <c r="B1725" s="9"/>
      <c r="C1725" s="106"/>
      <c r="F1725" s="10"/>
      <c r="G1725" s="116"/>
    </row>
    <row r="1726" spans="1:7">
      <c r="A1726" s="109"/>
      <c r="B1726" s="9"/>
      <c r="C1726" s="106"/>
      <c r="F1726" s="10"/>
      <c r="G1726" s="116"/>
    </row>
    <row r="1727" spans="1:7">
      <c r="A1727" s="109"/>
      <c r="B1727" s="9"/>
      <c r="C1727" s="106"/>
      <c r="F1727" s="10"/>
      <c r="G1727" s="116"/>
    </row>
    <row r="1728" spans="1:7">
      <c r="A1728" s="109"/>
      <c r="B1728" s="9"/>
      <c r="C1728" s="106"/>
      <c r="F1728" s="10"/>
      <c r="G1728" s="116"/>
    </row>
    <row r="1729" spans="1:7">
      <c r="A1729" s="109"/>
      <c r="B1729" s="9"/>
      <c r="C1729" s="106"/>
      <c r="F1729" s="10"/>
      <c r="G1729" s="116"/>
    </row>
    <row r="1730" spans="1:7">
      <c r="A1730" s="109"/>
      <c r="B1730" s="9"/>
      <c r="C1730" s="106"/>
      <c r="F1730" s="10"/>
      <c r="G1730" s="116"/>
    </row>
    <row r="1731" spans="1:7">
      <c r="A1731" s="109"/>
      <c r="B1731" s="9"/>
      <c r="C1731" s="106"/>
      <c r="F1731" s="10"/>
      <c r="G1731" s="116"/>
    </row>
    <row r="1732" spans="1:7">
      <c r="A1732" s="109"/>
      <c r="B1732" s="9"/>
      <c r="C1732" s="106"/>
      <c r="F1732" s="10"/>
      <c r="G1732" s="116"/>
    </row>
    <row r="1733" spans="1:7">
      <c r="A1733" s="109"/>
      <c r="B1733" s="9"/>
      <c r="C1733" s="106"/>
      <c r="F1733" s="10"/>
      <c r="G1733" s="116"/>
    </row>
    <row r="1734" spans="1:7">
      <c r="A1734" s="109"/>
      <c r="B1734" s="9"/>
      <c r="C1734" s="106"/>
      <c r="F1734" s="10"/>
      <c r="G1734" s="116"/>
    </row>
    <row r="1735" spans="1:7">
      <c r="A1735" s="109"/>
      <c r="B1735" s="9"/>
      <c r="C1735" s="106"/>
      <c r="F1735" s="10"/>
      <c r="G1735" s="116"/>
    </row>
    <row r="1736" spans="1:7">
      <c r="A1736" s="109"/>
      <c r="B1736" s="9"/>
      <c r="C1736" s="106"/>
      <c r="F1736" s="10"/>
      <c r="G1736" s="116"/>
    </row>
    <row r="1737" spans="1:7">
      <c r="A1737" s="109"/>
      <c r="B1737" s="9"/>
      <c r="C1737" s="106"/>
      <c r="F1737" s="10"/>
      <c r="G1737" s="116"/>
    </row>
    <row r="1738" spans="1:7">
      <c r="A1738" s="109"/>
      <c r="B1738" s="9"/>
      <c r="C1738" s="106"/>
      <c r="F1738" s="10"/>
      <c r="G1738" s="116"/>
    </row>
    <row r="1739" spans="1:7">
      <c r="A1739" s="109"/>
      <c r="B1739" s="9"/>
      <c r="C1739" s="106"/>
      <c r="F1739" s="10"/>
      <c r="G1739" s="116"/>
    </row>
    <row r="1740" spans="1:7">
      <c r="A1740" s="109"/>
      <c r="B1740" s="9"/>
      <c r="C1740" s="106"/>
      <c r="F1740" s="10"/>
      <c r="G1740" s="116"/>
    </row>
    <row r="1741" spans="1:7">
      <c r="A1741" s="109"/>
      <c r="B1741" s="9"/>
      <c r="C1741" s="106"/>
      <c r="F1741" s="10"/>
      <c r="G1741" s="116"/>
    </row>
    <row r="1742" spans="1:7">
      <c r="A1742" s="109"/>
      <c r="B1742" s="9"/>
      <c r="C1742" s="106"/>
      <c r="F1742" s="10"/>
      <c r="G1742" s="116"/>
    </row>
    <row r="1743" spans="1:7">
      <c r="A1743" s="109"/>
      <c r="B1743" s="9"/>
      <c r="C1743" s="106"/>
      <c r="F1743" s="10"/>
      <c r="G1743" s="116"/>
    </row>
    <row r="1744" spans="1:7">
      <c r="A1744" s="109"/>
      <c r="B1744" s="9"/>
      <c r="C1744" s="106"/>
      <c r="F1744" s="10"/>
      <c r="G1744" s="116"/>
    </row>
    <row r="1745" spans="1:7">
      <c r="A1745" s="109"/>
      <c r="B1745" s="9"/>
      <c r="C1745" s="106"/>
      <c r="F1745" s="10"/>
      <c r="G1745" s="116"/>
    </row>
    <row r="1746" spans="1:7">
      <c r="A1746" s="109"/>
      <c r="B1746" s="9"/>
      <c r="C1746" s="106"/>
      <c r="F1746" s="10"/>
      <c r="G1746" s="116"/>
    </row>
    <row r="1747" spans="1:7">
      <c r="A1747" s="109"/>
      <c r="B1747" s="9"/>
      <c r="C1747" s="106"/>
      <c r="F1747" s="10"/>
      <c r="G1747" s="116"/>
    </row>
    <row r="1748" spans="1:7">
      <c r="A1748" s="109"/>
      <c r="B1748" s="9"/>
      <c r="C1748" s="106"/>
      <c r="F1748" s="10"/>
      <c r="G1748" s="116"/>
    </row>
    <row r="1749" spans="1:7">
      <c r="A1749" s="109"/>
      <c r="B1749" s="9"/>
      <c r="C1749" s="106"/>
      <c r="F1749" s="10"/>
      <c r="G1749" s="116"/>
    </row>
    <row r="1750" spans="1:7">
      <c r="A1750" s="109"/>
      <c r="B1750" s="9"/>
      <c r="C1750" s="106"/>
      <c r="F1750" s="10"/>
      <c r="G1750" s="116"/>
    </row>
    <row r="1751" spans="1:7">
      <c r="A1751" s="109"/>
      <c r="B1751" s="9"/>
      <c r="C1751" s="106"/>
      <c r="F1751" s="10"/>
      <c r="G1751" s="116"/>
    </row>
    <row r="1752" spans="1:7">
      <c r="A1752" s="109"/>
      <c r="B1752" s="9"/>
      <c r="C1752" s="106"/>
      <c r="F1752" s="10"/>
      <c r="G1752" s="116"/>
    </row>
    <row r="1753" spans="1:7">
      <c r="A1753" s="109"/>
      <c r="B1753" s="9"/>
      <c r="C1753" s="106"/>
      <c r="F1753" s="10"/>
      <c r="G1753" s="116"/>
    </row>
    <row r="1754" spans="1:7">
      <c r="A1754" s="109"/>
      <c r="B1754" s="9"/>
      <c r="C1754" s="106"/>
      <c r="F1754" s="10"/>
      <c r="G1754" s="116"/>
    </row>
    <row r="1755" spans="1:7">
      <c r="A1755" s="109"/>
      <c r="B1755" s="9"/>
      <c r="C1755" s="106"/>
      <c r="F1755" s="10"/>
      <c r="G1755" s="116"/>
    </row>
    <row r="1756" spans="1:7">
      <c r="A1756" s="109"/>
      <c r="B1756" s="9"/>
      <c r="C1756" s="106"/>
      <c r="F1756" s="10"/>
      <c r="G1756" s="116"/>
    </row>
    <row r="1757" spans="1:7">
      <c r="A1757" s="109"/>
      <c r="B1757" s="9"/>
      <c r="C1757" s="106"/>
      <c r="F1757" s="10"/>
      <c r="G1757" s="116"/>
    </row>
    <row r="1758" spans="1:7">
      <c r="A1758" s="109"/>
      <c r="B1758" s="9"/>
      <c r="C1758" s="106"/>
      <c r="F1758" s="10"/>
      <c r="G1758" s="116"/>
    </row>
    <row r="1759" spans="1:7">
      <c r="A1759" s="109"/>
      <c r="B1759" s="9"/>
      <c r="C1759" s="106"/>
      <c r="F1759" s="10"/>
      <c r="G1759" s="116"/>
    </row>
    <row r="1760" spans="1:7">
      <c r="A1760" s="109"/>
      <c r="B1760" s="9"/>
      <c r="C1760" s="106"/>
      <c r="F1760" s="10"/>
      <c r="G1760" s="116"/>
    </row>
    <row r="1761" spans="1:7">
      <c r="A1761" s="109"/>
      <c r="B1761" s="9"/>
      <c r="C1761" s="106"/>
      <c r="F1761" s="10"/>
      <c r="G1761" s="116"/>
    </row>
    <row r="1762" spans="1:7">
      <c r="A1762" s="109"/>
      <c r="B1762" s="9"/>
      <c r="C1762" s="106"/>
      <c r="F1762" s="10"/>
      <c r="G1762" s="116"/>
    </row>
    <row r="1763" spans="1:7">
      <c r="A1763" s="109"/>
      <c r="B1763" s="9"/>
      <c r="C1763" s="106"/>
      <c r="F1763" s="10"/>
      <c r="G1763" s="116"/>
    </row>
    <row r="1764" spans="1:7">
      <c r="A1764" s="109"/>
      <c r="B1764" s="9"/>
      <c r="C1764" s="106"/>
      <c r="F1764" s="10"/>
      <c r="G1764" s="116"/>
    </row>
    <row r="1765" spans="1:7">
      <c r="A1765" s="109"/>
      <c r="B1765" s="9"/>
      <c r="C1765" s="106"/>
      <c r="F1765" s="10"/>
      <c r="G1765" s="116"/>
    </row>
    <row r="1766" spans="1:7">
      <c r="A1766" s="109"/>
      <c r="B1766" s="9"/>
      <c r="C1766" s="106"/>
      <c r="F1766" s="10"/>
      <c r="G1766" s="116"/>
    </row>
    <row r="1767" spans="1:7">
      <c r="A1767" s="109"/>
      <c r="B1767" s="9"/>
      <c r="C1767" s="106"/>
      <c r="F1767" s="10"/>
      <c r="G1767" s="116"/>
    </row>
    <row r="1768" spans="1:7">
      <c r="A1768" s="109"/>
      <c r="B1768" s="9"/>
      <c r="C1768" s="106"/>
      <c r="F1768" s="10"/>
      <c r="G1768" s="116"/>
    </row>
    <row r="1769" spans="1:7">
      <c r="A1769" s="109"/>
      <c r="B1769" s="9"/>
      <c r="C1769" s="106"/>
      <c r="F1769" s="10"/>
      <c r="G1769" s="116"/>
    </row>
    <row r="1770" spans="1:7">
      <c r="A1770" s="109"/>
      <c r="B1770" s="9"/>
      <c r="C1770" s="106"/>
      <c r="F1770" s="10"/>
      <c r="G1770" s="116"/>
    </row>
    <row r="1771" spans="1:7">
      <c r="A1771" s="109"/>
      <c r="B1771" s="9"/>
      <c r="C1771" s="106"/>
      <c r="F1771" s="10"/>
      <c r="G1771" s="116"/>
    </row>
    <row r="1772" spans="1:7">
      <c r="A1772" s="109"/>
      <c r="B1772" s="9"/>
      <c r="C1772" s="106"/>
      <c r="F1772" s="10"/>
      <c r="G1772" s="116"/>
    </row>
    <row r="1773" spans="1:7">
      <c r="A1773" s="109"/>
      <c r="B1773" s="9"/>
      <c r="C1773" s="106"/>
      <c r="F1773" s="10"/>
      <c r="G1773" s="116"/>
    </row>
    <row r="1774" spans="1:7">
      <c r="A1774" s="109"/>
      <c r="B1774" s="9"/>
      <c r="C1774" s="106"/>
      <c r="F1774" s="10"/>
      <c r="G1774" s="116"/>
    </row>
    <row r="1775" spans="1:7">
      <c r="A1775" s="109"/>
      <c r="B1775" s="9"/>
      <c r="C1775" s="106"/>
      <c r="F1775" s="10"/>
      <c r="G1775" s="116"/>
    </row>
    <row r="1776" spans="1:7">
      <c r="A1776" s="109"/>
      <c r="B1776" s="9"/>
      <c r="C1776" s="106"/>
      <c r="F1776" s="10"/>
      <c r="G1776" s="116"/>
    </row>
    <row r="1777" spans="1:7">
      <c r="A1777" s="109"/>
      <c r="B1777" s="9"/>
      <c r="C1777" s="106"/>
      <c r="F1777" s="10"/>
      <c r="G1777" s="116"/>
    </row>
    <row r="1778" spans="1:7">
      <c r="A1778" s="109"/>
      <c r="B1778" s="9"/>
      <c r="C1778" s="106"/>
      <c r="F1778" s="10"/>
      <c r="G1778" s="116"/>
    </row>
    <row r="1779" spans="1:7">
      <c r="A1779" s="109"/>
      <c r="B1779" s="9"/>
      <c r="C1779" s="106"/>
      <c r="F1779" s="10"/>
      <c r="G1779" s="116"/>
    </row>
    <row r="1780" spans="1:7">
      <c r="A1780" s="109"/>
      <c r="B1780" s="9"/>
      <c r="C1780" s="106"/>
      <c r="F1780" s="10"/>
      <c r="G1780" s="116"/>
    </row>
    <row r="1781" spans="1:7">
      <c r="A1781" s="109"/>
      <c r="B1781" s="9"/>
      <c r="C1781" s="106"/>
      <c r="F1781" s="10"/>
      <c r="G1781" s="116"/>
    </row>
    <row r="1782" spans="1:7">
      <c r="A1782" s="109"/>
      <c r="B1782" s="9"/>
      <c r="C1782" s="106"/>
      <c r="F1782" s="10"/>
      <c r="G1782" s="116"/>
    </row>
    <row r="1783" spans="1:7">
      <c r="A1783" s="109"/>
      <c r="B1783" s="9"/>
      <c r="C1783" s="106"/>
      <c r="F1783" s="10"/>
      <c r="G1783" s="116"/>
    </row>
    <row r="1784" spans="1:7">
      <c r="A1784" s="109"/>
      <c r="B1784" s="9"/>
      <c r="C1784" s="106"/>
      <c r="F1784" s="10"/>
      <c r="G1784" s="116"/>
    </row>
    <row r="1785" spans="1:7">
      <c r="A1785" s="109"/>
      <c r="B1785" s="9"/>
      <c r="C1785" s="106"/>
      <c r="F1785" s="10"/>
      <c r="G1785" s="116"/>
    </row>
    <row r="1786" spans="1:7">
      <c r="A1786" s="109"/>
      <c r="B1786" s="9"/>
      <c r="C1786" s="106"/>
      <c r="F1786" s="10"/>
      <c r="G1786" s="116"/>
    </row>
    <row r="1787" spans="1:7">
      <c r="A1787" s="109"/>
      <c r="B1787" s="9"/>
      <c r="C1787" s="106"/>
      <c r="F1787" s="10"/>
      <c r="G1787" s="116"/>
    </row>
    <row r="1788" spans="1:7">
      <c r="A1788" s="109"/>
      <c r="B1788" s="9"/>
      <c r="C1788" s="106"/>
      <c r="F1788" s="10"/>
      <c r="G1788" s="116"/>
    </row>
    <row r="1789" spans="1:7">
      <c r="A1789" s="109"/>
      <c r="B1789" s="9"/>
      <c r="C1789" s="106"/>
      <c r="F1789" s="10"/>
      <c r="G1789" s="116"/>
    </row>
    <row r="1790" spans="1:7">
      <c r="A1790" s="109"/>
      <c r="B1790" s="9"/>
      <c r="C1790" s="106"/>
      <c r="F1790" s="10"/>
      <c r="G1790" s="116"/>
    </row>
    <row r="1791" spans="1:7">
      <c r="A1791" s="109"/>
      <c r="B1791" s="9"/>
      <c r="C1791" s="106"/>
      <c r="F1791" s="10"/>
      <c r="G1791" s="116"/>
    </row>
    <row r="1792" spans="1:7">
      <c r="A1792" s="109"/>
      <c r="B1792" s="9"/>
      <c r="C1792" s="106"/>
      <c r="F1792" s="10"/>
      <c r="G1792" s="116"/>
    </row>
    <row r="1793" spans="1:7">
      <c r="A1793" s="109"/>
      <c r="B1793" s="9"/>
      <c r="C1793" s="106"/>
      <c r="F1793" s="10"/>
      <c r="G1793" s="116"/>
    </row>
    <row r="1794" spans="1:7">
      <c r="A1794" s="109"/>
      <c r="B1794" s="9"/>
      <c r="C1794" s="106"/>
      <c r="F1794" s="10"/>
      <c r="G1794" s="116"/>
    </row>
    <row r="1795" spans="1:7">
      <c r="A1795" s="109"/>
      <c r="B1795" s="9"/>
      <c r="C1795" s="106"/>
      <c r="F1795" s="10"/>
      <c r="G1795" s="116"/>
    </row>
    <row r="1796" spans="1:7">
      <c r="A1796" s="109"/>
      <c r="B1796" s="9"/>
      <c r="C1796" s="106"/>
      <c r="F1796" s="10"/>
      <c r="G1796" s="116"/>
    </row>
    <row r="1797" spans="1:7">
      <c r="A1797" s="109"/>
      <c r="B1797" s="9"/>
      <c r="C1797" s="106"/>
      <c r="F1797" s="10"/>
      <c r="G1797" s="116"/>
    </row>
    <row r="1798" spans="1:7">
      <c r="A1798" s="109"/>
      <c r="B1798" s="9"/>
      <c r="C1798" s="106"/>
      <c r="F1798" s="10"/>
      <c r="G1798" s="116"/>
    </row>
    <row r="1799" spans="1:7">
      <c r="A1799" s="109"/>
      <c r="B1799" s="9"/>
      <c r="C1799" s="106"/>
      <c r="F1799" s="10"/>
      <c r="G1799" s="116"/>
    </row>
    <row r="1800" spans="1:7">
      <c r="A1800" s="109"/>
      <c r="B1800" s="9"/>
      <c r="C1800" s="106"/>
      <c r="F1800" s="10"/>
      <c r="G1800" s="116"/>
    </row>
    <row r="1801" spans="1:7">
      <c r="A1801" s="109"/>
      <c r="B1801" s="9"/>
      <c r="C1801" s="106"/>
      <c r="F1801" s="10"/>
      <c r="G1801" s="116"/>
    </row>
    <row r="1802" spans="1:7">
      <c r="A1802" s="109"/>
      <c r="B1802" s="9"/>
      <c r="C1802" s="106"/>
      <c r="F1802" s="10"/>
      <c r="G1802" s="116"/>
    </row>
    <row r="1803" spans="1:7">
      <c r="A1803" s="109"/>
      <c r="B1803" s="9"/>
      <c r="C1803" s="106"/>
      <c r="F1803" s="10"/>
      <c r="G1803" s="116"/>
    </row>
    <row r="1804" spans="1:7">
      <c r="A1804" s="109"/>
      <c r="B1804" s="9"/>
      <c r="C1804" s="106"/>
      <c r="F1804" s="10"/>
      <c r="G1804" s="116"/>
    </row>
    <row r="1805" spans="1:7">
      <c r="A1805" s="109"/>
      <c r="B1805" s="9"/>
      <c r="C1805" s="106"/>
      <c r="F1805" s="10"/>
      <c r="G1805" s="116"/>
    </row>
    <row r="1806" spans="1:7">
      <c r="A1806" s="109"/>
      <c r="B1806" s="9"/>
      <c r="C1806" s="106"/>
      <c r="F1806" s="10"/>
      <c r="G1806" s="116"/>
    </row>
    <row r="1807" spans="1:7">
      <c r="A1807" s="109"/>
      <c r="B1807" s="9"/>
      <c r="C1807" s="106"/>
      <c r="F1807" s="10"/>
      <c r="G1807" s="116"/>
    </row>
    <row r="1808" spans="1:7">
      <c r="A1808" s="109"/>
      <c r="B1808" s="9"/>
      <c r="C1808" s="106"/>
      <c r="F1808" s="10"/>
      <c r="G1808" s="116"/>
    </row>
    <row r="1809" spans="1:7">
      <c r="A1809" s="109"/>
      <c r="B1809" s="9"/>
      <c r="C1809" s="106"/>
      <c r="F1809" s="10"/>
      <c r="G1809" s="116"/>
    </row>
    <row r="1810" spans="1:7">
      <c r="A1810" s="109"/>
      <c r="B1810" s="9"/>
      <c r="C1810" s="106"/>
      <c r="F1810" s="10"/>
      <c r="G1810" s="116"/>
    </row>
    <row r="1811" spans="1:7">
      <c r="A1811" s="109"/>
      <c r="B1811" s="9"/>
      <c r="C1811" s="106"/>
      <c r="F1811" s="10"/>
      <c r="G1811" s="116"/>
    </row>
    <row r="1812" spans="1:7">
      <c r="A1812" s="109"/>
      <c r="B1812" s="9"/>
      <c r="C1812" s="106"/>
      <c r="F1812" s="10"/>
      <c r="G1812" s="116"/>
    </row>
    <row r="1813" spans="1:7">
      <c r="A1813" s="109"/>
      <c r="B1813" s="9"/>
      <c r="C1813" s="106"/>
      <c r="F1813" s="10"/>
      <c r="G1813" s="116"/>
    </row>
    <row r="1814" spans="1:7">
      <c r="A1814" s="109"/>
      <c r="B1814" s="9"/>
      <c r="C1814" s="106"/>
      <c r="F1814" s="10"/>
      <c r="G1814" s="116"/>
    </row>
    <row r="1815" spans="1:7">
      <c r="A1815" s="109"/>
      <c r="B1815" s="9"/>
      <c r="C1815" s="106"/>
      <c r="F1815" s="10"/>
      <c r="G1815" s="116"/>
    </row>
    <row r="1816" spans="1:7">
      <c r="A1816" s="109"/>
      <c r="B1816" s="9"/>
      <c r="C1816" s="106"/>
      <c r="F1816" s="10"/>
      <c r="G1816" s="116"/>
    </row>
    <row r="1817" spans="1:7">
      <c r="A1817" s="109"/>
      <c r="B1817" s="9"/>
      <c r="C1817" s="106"/>
      <c r="F1817" s="10"/>
      <c r="G1817" s="116"/>
    </row>
    <row r="1818" spans="1:7">
      <c r="A1818" s="109"/>
      <c r="B1818" s="9"/>
      <c r="C1818" s="106"/>
      <c r="F1818" s="10"/>
      <c r="G1818" s="116"/>
    </row>
    <row r="1819" spans="1:7">
      <c r="A1819" s="109"/>
      <c r="B1819" s="9"/>
      <c r="C1819" s="106"/>
      <c r="F1819" s="10"/>
      <c r="G1819" s="116"/>
    </row>
    <row r="1820" spans="1:7">
      <c r="A1820" s="109"/>
      <c r="B1820" s="9"/>
      <c r="C1820" s="106"/>
      <c r="F1820" s="10"/>
      <c r="G1820" s="116"/>
    </row>
    <row r="1821" spans="1:7">
      <c r="A1821" s="109"/>
      <c r="B1821" s="9"/>
      <c r="C1821" s="106"/>
      <c r="F1821" s="10"/>
      <c r="G1821" s="116"/>
    </row>
    <row r="1822" spans="1:7">
      <c r="A1822" s="109"/>
      <c r="B1822" s="9"/>
      <c r="C1822" s="106"/>
      <c r="F1822" s="10"/>
      <c r="G1822" s="116"/>
    </row>
    <row r="1823" spans="1:7">
      <c r="A1823" s="109"/>
      <c r="B1823" s="9"/>
      <c r="C1823" s="106"/>
      <c r="F1823" s="10"/>
      <c r="G1823" s="116"/>
    </row>
    <row r="1824" spans="1:7">
      <c r="A1824" s="109"/>
      <c r="B1824" s="9"/>
      <c r="C1824" s="106"/>
      <c r="F1824" s="10"/>
      <c r="G1824" s="116"/>
    </row>
    <row r="1825" spans="1:7">
      <c r="A1825" s="109"/>
      <c r="B1825" s="9"/>
      <c r="C1825" s="106"/>
      <c r="F1825" s="10"/>
      <c r="G1825" s="116"/>
    </row>
    <row r="1826" spans="1:7">
      <c r="A1826" s="109"/>
      <c r="B1826" s="9"/>
      <c r="C1826" s="106"/>
      <c r="F1826" s="10"/>
      <c r="G1826" s="116"/>
    </row>
    <row r="1827" spans="1:7">
      <c r="A1827" s="109"/>
      <c r="B1827" s="9"/>
      <c r="C1827" s="106"/>
      <c r="F1827" s="10"/>
      <c r="G1827" s="116"/>
    </row>
    <row r="1828" spans="1:7">
      <c r="A1828" s="109"/>
      <c r="B1828" s="9"/>
      <c r="C1828" s="106"/>
      <c r="F1828" s="10"/>
      <c r="G1828" s="116"/>
    </row>
    <row r="1829" spans="1:7">
      <c r="A1829" s="109"/>
      <c r="B1829" s="9"/>
      <c r="C1829" s="106"/>
      <c r="F1829" s="10"/>
      <c r="G1829" s="116"/>
    </row>
    <row r="1830" spans="1:7">
      <c r="A1830" s="109"/>
      <c r="B1830" s="9"/>
      <c r="C1830" s="106"/>
      <c r="F1830" s="10"/>
      <c r="G1830" s="116"/>
    </row>
    <row r="1831" spans="1:7">
      <c r="A1831" s="109"/>
      <c r="B1831" s="9"/>
      <c r="C1831" s="106"/>
      <c r="F1831" s="10"/>
      <c r="G1831" s="116"/>
    </row>
    <row r="1832" spans="1:7">
      <c r="A1832" s="109"/>
      <c r="B1832" s="9"/>
      <c r="C1832" s="106"/>
      <c r="F1832" s="10"/>
      <c r="G1832" s="116"/>
    </row>
    <row r="1833" spans="1:7">
      <c r="A1833" s="109"/>
      <c r="B1833" s="9"/>
      <c r="C1833" s="106"/>
      <c r="F1833" s="10"/>
      <c r="G1833" s="116"/>
    </row>
    <row r="1834" spans="1:7">
      <c r="A1834" s="109"/>
      <c r="B1834" s="9"/>
      <c r="C1834" s="106"/>
      <c r="F1834" s="10"/>
      <c r="G1834" s="116"/>
    </row>
    <row r="1835" spans="1:7">
      <c r="A1835" s="109"/>
      <c r="B1835" s="9"/>
      <c r="C1835" s="106"/>
      <c r="F1835" s="10"/>
      <c r="G1835" s="116"/>
    </row>
    <row r="1836" spans="1:7">
      <c r="A1836" s="109"/>
      <c r="B1836" s="9"/>
      <c r="C1836" s="106"/>
      <c r="F1836" s="10"/>
      <c r="G1836" s="116"/>
    </row>
    <row r="1837" spans="1:7">
      <c r="A1837" s="109"/>
      <c r="B1837" s="9"/>
      <c r="C1837" s="106"/>
      <c r="F1837" s="10"/>
      <c r="G1837" s="116"/>
    </row>
    <row r="1838" spans="1:7">
      <c r="A1838" s="109"/>
      <c r="B1838" s="9"/>
      <c r="C1838" s="106"/>
      <c r="F1838" s="10"/>
      <c r="G1838" s="116"/>
    </row>
    <row r="1839" spans="1:7">
      <c r="A1839" s="109"/>
      <c r="B1839" s="9"/>
      <c r="C1839" s="106"/>
      <c r="F1839" s="10"/>
      <c r="G1839" s="116"/>
    </row>
    <row r="1840" spans="1:7">
      <c r="A1840" s="109"/>
      <c r="B1840" s="9"/>
      <c r="C1840" s="106"/>
      <c r="F1840" s="10"/>
      <c r="G1840" s="116"/>
    </row>
    <row r="1841" spans="1:7">
      <c r="A1841" s="109"/>
      <c r="B1841" s="9"/>
      <c r="C1841" s="106"/>
      <c r="F1841" s="10"/>
      <c r="G1841" s="116"/>
    </row>
    <row r="1842" spans="1:7">
      <c r="A1842" s="109"/>
      <c r="B1842" s="9"/>
      <c r="C1842" s="106"/>
      <c r="F1842" s="10"/>
      <c r="G1842" s="116"/>
    </row>
    <row r="1843" spans="1:7">
      <c r="A1843" s="109"/>
      <c r="B1843" s="9"/>
      <c r="C1843" s="106"/>
      <c r="F1843" s="10"/>
      <c r="G1843" s="116"/>
    </row>
    <row r="1844" spans="1:7">
      <c r="A1844" s="109"/>
      <c r="B1844" s="9"/>
      <c r="C1844" s="106"/>
      <c r="F1844" s="10"/>
      <c r="G1844" s="116"/>
    </row>
    <row r="1845" spans="1:7">
      <c r="A1845" s="109"/>
      <c r="B1845" s="9"/>
      <c r="C1845" s="106"/>
      <c r="F1845" s="10"/>
      <c r="G1845" s="116"/>
    </row>
    <row r="1846" spans="1:7">
      <c r="A1846" s="109"/>
      <c r="B1846" s="9"/>
      <c r="C1846" s="106"/>
      <c r="F1846" s="10"/>
      <c r="G1846" s="116"/>
    </row>
    <row r="1847" spans="1:7">
      <c r="A1847" s="109"/>
      <c r="B1847" s="9"/>
      <c r="C1847" s="106"/>
      <c r="F1847" s="10"/>
      <c r="G1847" s="116"/>
    </row>
    <row r="1848" spans="1:7">
      <c r="A1848" s="109"/>
      <c r="B1848" s="9"/>
      <c r="C1848" s="106"/>
      <c r="F1848" s="10"/>
      <c r="G1848" s="116"/>
    </row>
    <row r="1849" spans="1:7">
      <c r="A1849" s="109"/>
      <c r="B1849" s="9"/>
      <c r="C1849" s="106"/>
      <c r="F1849" s="10"/>
      <c r="G1849" s="116"/>
    </row>
    <row r="1850" spans="1:7">
      <c r="A1850" s="109"/>
      <c r="B1850" s="9"/>
      <c r="C1850" s="106"/>
      <c r="F1850" s="10"/>
      <c r="G1850" s="116"/>
    </row>
    <row r="1851" spans="1:7">
      <c r="A1851" s="109"/>
      <c r="B1851" s="9"/>
      <c r="C1851" s="106"/>
      <c r="F1851" s="10"/>
      <c r="G1851" s="116"/>
    </row>
    <row r="1852" spans="1:7">
      <c r="A1852" s="109"/>
      <c r="B1852" s="9"/>
      <c r="C1852" s="106"/>
      <c r="F1852" s="10"/>
      <c r="G1852" s="116"/>
    </row>
    <row r="1853" spans="1:7">
      <c r="A1853" s="109"/>
      <c r="B1853" s="9"/>
      <c r="C1853" s="106"/>
      <c r="F1853" s="10"/>
      <c r="G1853" s="116"/>
    </row>
    <row r="1854" spans="1:7">
      <c r="A1854" s="109"/>
      <c r="B1854" s="9"/>
      <c r="C1854" s="106"/>
      <c r="F1854" s="10"/>
      <c r="G1854" s="116"/>
    </row>
    <row r="1855" spans="1:7">
      <c r="A1855" s="109"/>
      <c r="B1855" s="9"/>
      <c r="C1855" s="106"/>
      <c r="F1855" s="10"/>
      <c r="G1855" s="116"/>
    </row>
    <row r="1856" spans="1:7">
      <c r="A1856" s="109"/>
      <c r="B1856" s="9"/>
      <c r="C1856" s="106"/>
      <c r="F1856" s="10"/>
      <c r="G1856" s="116"/>
    </row>
    <row r="1857" spans="1:7">
      <c r="A1857" s="109"/>
      <c r="B1857" s="9"/>
      <c r="C1857" s="106"/>
      <c r="F1857" s="10"/>
      <c r="G1857" s="116"/>
    </row>
    <row r="1858" spans="1:7">
      <c r="A1858" s="109"/>
      <c r="B1858" s="9"/>
      <c r="C1858" s="106"/>
      <c r="F1858" s="10"/>
      <c r="G1858" s="116"/>
    </row>
    <row r="1859" spans="1:7">
      <c r="A1859" s="109"/>
      <c r="B1859" s="9"/>
      <c r="C1859" s="106"/>
      <c r="F1859" s="10"/>
      <c r="G1859" s="116"/>
    </row>
    <row r="1860" spans="1:7">
      <c r="A1860" s="109"/>
      <c r="B1860" s="9"/>
      <c r="C1860" s="106"/>
      <c r="F1860" s="10"/>
      <c r="G1860" s="116"/>
    </row>
    <row r="1861" spans="1:7">
      <c r="A1861" s="109"/>
      <c r="B1861" s="9"/>
      <c r="C1861" s="106"/>
      <c r="F1861" s="10"/>
      <c r="G1861" s="116"/>
    </row>
    <row r="1862" spans="1:7">
      <c r="A1862" s="109"/>
      <c r="B1862" s="9"/>
      <c r="C1862" s="106"/>
      <c r="F1862" s="10"/>
      <c r="G1862" s="116"/>
    </row>
    <row r="1863" spans="1:7">
      <c r="A1863" s="109"/>
      <c r="B1863" s="9"/>
      <c r="C1863" s="106"/>
      <c r="F1863" s="10"/>
      <c r="G1863" s="116"/>
    </row>
    <row r="1864" spans="1:7">
      <c r="A1864" s="109"/>
      <c r="B1864" s="9"/>
      <c r="C1864" s="106"/>
      <c r="F1864" s="10"/>
      <c r="G1864" s="116"/>
    </row>
    <row r="1865" spans="1:7">
      <c r="A1865" s="109"/>
      <c r="B1865" s="9"/>
      <c r="C1865" s="106"/>
      <c r="F1865" s="10"/>
      <c r="G1865" s="116"/>
    </row>
    <row r="1866" spans="1:7">
      <c r="A1866" s="109"/>
      <c r="B1866" s="9"/>
      <c r="C1866" s="106"/>
      <c r="F1866" s="10"/>
      <c r="G1866" s="116"/>
    </row>
    <row r="1867" spans="1:7">
      <c r="A1867" s="109"/>
      <c r="B1867" s="9"/>
      <c r="C1867" s="106"/>
      <c r="F1867" s="10"/>
      <c r="G1867" s="116"/>
    </row>
    <row r="1868" spans="1:7">
      <c r="A1868" s="109"/>
      <c r="B1868" s="9"/>
      <c r="C1868" s="106"/>
      <c r="F1868" s="10"/>
      <c r="G1868" s="116"/>
    </row>
    <row r="1869" spans="1:7">
      <c r="A1869" s="109"/>
      <c r="B1869" s="9"/>
      <c r="C1869" s="106"/>
      <c r="F1869" s="10"/>
      <c r="G1869" s="116"/>
    </row>
    <row r="1870" spans="1:7">
      <c r="A1870" s="109"/>
      <c r="B1870" s="9"/>
      <c r="C1870" s="106"/>
      <c r="F1870" s="10"/>
      <c r="G1870" s="116"/>
    </row>
    <row r="1871" spans="1:7">
      <c r="A1871" s="109"/>
      <c r="B1871" s="9"/>
      <c r="C1871" s="106"/>
      <c r="F1871" s="10"/>
      <c r="G1871" s="116"/>
    </row>
    <row r="1872" spans="1:7">
      <c r="A1872" s="109"/>
      <c r="B1872" s="9"/>
      <c r="C1872" s="106"/>
      <c r="F1872" s="10"/>
      <c r="G1872" s="116"/>
    </row>
    <row r="1873" spans="1:7">
      <c r="A1873" s="109"/>
      <c r="B1873" s="9"/>
      <c r="C1873" s="106"/>
      <c r="F1873" s="10"/>
      <c r="G1873" s="116"/>
    </row>
    <row r="1874" spans="1:7">
      <c r="A1874" s="109"/>
      <c r="B1874" s="9"/>
      <c r="C1874" s="106"/>
      <c r="F1874" s="10"/>
      <c r="G1874" s="116"/>
    </row>
    <row r="1875" spans="1:7">
      <c r="A1875" s="109"/>
      <c r="B1875" s="9"/>
      <c r="C1875" s="106"/>
      <c r="F1875" s="10"/>
      <c r="G1875" s="116"/>
    </row>
    <row r="1876" spans="1:7">
      <c r="A1876" s="109"/>
      <c r="B1876" s="9"/>
      <c r="C1876" s="106"/>
      <c r="F1876" s="10"/>
      <c r="G1876" s="116"/>
    </row>
    <row r="1877" spans="1:7">
      <c r="A1877" s="109"/>
      <c r="B1877" s="9"/>
      <c r="C1877" s="106"/>
      <c r="F1877" s="10"/>
      <c r="G1877" s="116"/>
    </row>
    <row r="1878" spans="1:7">
      <c r="A1878" s="109"/>
      <c r="B1878" s="9"/>
      <c r="C1878" s="106"/>
      <c r="F1878" s="10"/>
      <c r="G1878" s="116"/>
    </row>
    <row r="1879" spans="1:7">
      <c r="A1879" s="109"/>
      <c r="B1879" s="9"/>
      <c r="C1879" s="106"/>
      <c r="F1879" s="10"/>
      <c r="G1879" s="116"/>
    </row>
    <row r="1880" spans="1:7">
      <c r="A1880" s="109"/>
      <c r="B1880" s="9"/>
      <c r="C1880" s="106"/>
      <c r="F1880" s="10"/>
      <c r="G1880" s="116"/>
    </row>
    <row r="1881" spans="1:7">
      <c r="A1881" s="109"/>
      <c r="B1881" s="9"/>
      <c r="C1881" s="106"/>
      <c r="F1881" s="10"/>
      <c r="G1881" s="116"/>
    </row>
    <row r="1882" spans="1:7">
      <c r="A1882" s="109"/>
      <c r="B1882" s="9"/>
      <c r="C1882" s="106"/>
      <c r="F1882" s="10"/>
      <c r="G1882" s="116"/>
    </row>
    <row r="1883" spans="1:7">
      <c r="A1883" s="109"/>
      <c r="B1883" s="9"/>
      <c r="C1883" s="106"/>
      <c r="F1883" s="10"/>
      <c r="G1883" s="116"/>
    </row>
    <row r="1884" spans="1:7">
      <c r="A1884" s="109"/>
      <c r="B1884" s="9"/>
      <c r="C1884" s="106"/>
      <c r="F1884" s="10"/>
      <c r="G1884" s="116"/>
    </row>
    <row r="1885" spans="1:7">
      <c r="A1885" s="109"/>
      <c r="B1885" s="9"/>
      <c r="C1885" s="106"/>
      <c r="F1885" s="10"/>
      <c r="G1885" s="116"/>
    </row>
    <row r="1886" spans="1:7">
      <c r="A1886" s="109"/>
      <c r="B1886" s="9"/>
      <c r="C1886" s="106"/>
      <c r="F1886" s="10"/>
      <c r="G1886" s="116"/>
    </row>
    <row r="1887" spans="1:7">
      <c r="A1887" s="109"/>
      <c r="B1887" s="9"/>
      <c r="C1887" s="106"/>
      <c r="F1887" s="10"/>
      <c r="G1887" s="116"/>
    </row>
    <row r="1888" spans="1:7">
      <c r="A1888" s="109"/>
      <c r="B1888" s="9"/>
      <c r="C1888" s="106"/>
      <c r="F1888" s="10"/>
      <c r="G1888" s="116"/>
    </row>
    <row r="1889" spans="1:7">
      <c r="A1889" s="109"/>
      <c r="B1889" s="9"/>
      <c r="C1889" s="106"/>
      <c r="F1889" s="10"/>
      <c r="G1889" s="116"/>
    </row>
    <row r="1890" spans="1:7">
      <c r="A1890" s="109"/>
      <c r="B1890" s="9"/>
      <c r="C1890" s="106"/>
      <c r="F1890" s="10"/>
      <c r="G1890" s="116"/>
    </row>
    <row r="1891" spans="1:7">
      <c r="A1891" s="109"/>
      <c r="B1891" s="9"/>
      <c r="C1891" s="106"/>
      <c r="F1891" s="10"/>
      <c r="G1891" s="116"/>
    </row>
    <row r="1892" spans="1:7">
      <c r="A1892" s="109"/>
      <c r="B1892" s="9"/>
      <c r="C1892" s="106"/>
      <c r="F1892" s="10"/>
      <c r="G1892" s="116"/>
    </row>
    <row r="1893" spans="1:7">
      <c r="A1893" s="109"/>
      <c r="B1893" s="9"/>
      <c r="C1893" s="106"/>
      <c r="F1893" s="10"/>
      <c r="G1893" s="116"/>
    </row>
    <row r="1894" spans="1:7">
      <c r="A1894" s="109"/>
      <c r="B1894" s="9"/>
      <c r="C1894" s="106"/>
      <c r="F1894" s="10"/>
      <c r="G1894" s="116"/>
    </row>
    <row r="1895" spans="1:7">
      <c r="A1895" s="109"/>
      <c r="B1895" s="9"/>
      <c r="C1895" s="106"/>
      <c r="F1895" s="10"/>
      <c r="G1895" s="116"/>
    </row>
    <row r="1896" spans="1:7">
      <c r="A1896" s="109"/>
      <c r="B1896" s="9"/>
      <c r="C1896" s="106"/>
      <c r="F1896" s="10"/>
      <c r="G1896" s="116"/>
    </row>
    <row r="1897" spans="1:7">
      <c r="A1897" s="109"/>
      <c r="B1897" s="9"/>
      <c r="C1897" s="106"/>
      <c r="F1897" s="10"/>
      <c r="G1897" s="116"/>
    </row>
    <row r="1898" spans="1:7">
      <c r="A1898" s="109"/>
      <c r="B1898" s="9"/>
      <c r="C1898" s="106"/>
      <c r="F1898" s="10"/>
      <c r="G1898" s="116"/>
    </row>
    <row r="1899" spans="1:7">
      <c r="A1899" s="109"/>
      <c r="B1899" s="9"/>
      <c r="C1899" s="106"/>
      <c r="F1899" s="10"/>
      <c r="G1899" s="116"/>
    </row>
    <row r="1900" spans="1:7">
      <c r="A1900" s="109"/>
      <c r="B1900" s="9"/>
      <c r="C1900" s="106"/>
      <c r="F1900" s="10"/>
      <c r="G1900" s="116"/>
    </row>
    <row r="1901" spans="1:7">
      <c r="A1901" s="109"/>
      <c r="B1901" s="9"/>
      <c r="C1901" s="106"/>
      <c r="F1901" s="10"/>
      <c r="G1901" s="116"/>
    </row>
    <row r="1902" spans="1:7">
      <c r="A1902" s="109"/>
      <c r="B1902" s="9"/>
      <c r="C1902" s="106"/>
      <c r="F1902" s="10"/>
      <c r="G1902" s="116"/>
    </row>
    <row r="1903" spans="1:7">
      <c r="A1903" s="109"/>
      <c r="B1903" s="9"/>
      <c r="C1903" s="106"/>
      <c r="F1903" s="10"/>
      <c r="G1903" s="116"/>
    </row>
    <row r="1904" spans="1:7">
      <c r="A1904" s="109"/>
      <c r="B1904" s="9"/>
      <c r="C1904" s="106"/>
      <c r="F1904" s="10"/>
      <c r="G1904" s="116"/>
    </row>
    <row r="1905" spans="1:7">
      <c r="A1905" s="109"/>
      <c r="B1905" s="9"/>
      <c r="C1905" s="106"/>
      <c r="F1905" s="10"/>
      <c r="G1905" s="116"/>
    </row>
    <row r="1906" spans="1:7">
      <c r="A1906" s="109"/>
      <c r="B1906" s="9"/>
      <c r="C1906" s="106"/>
      <c r="F1906" s="10"/>
      <c r="G1906" s="116"/>
    </row>
    <row r="1907" spans="1:7">
      <c r="A1907" s="109"/>
      <c r="B1907" s="9"/>
      <c r="C1907" s="106"/>
      <c r="F1907" s="10"/>
      <c r="G1907" s="116"/>
    </row>
    <row r="1908" spans="1:7">
      <c r="A1908" s="109"/>
      <c r="B1908" s="9"/>
      <c r="C1908" s="106"/>
      <c r="F1908" s="10"/>
      <c r="G1908" s="116"/>
    </row>
    <row r="1909" spans="1:7">
      <c r="A1909" s="109"/>
      <c r="B1909" s="9"/>
      <c r="C1909" s="106"/>
      <c r="F1909" s="10"/>
      <c r="G1909" s="116"/>
    </row>
    <row r="1910" spans="1:7">
      <c r="A1910" s="109"/>
      <c r="B1910" s="9"/>
      <c r="C1910" s="106"/>
      <c r="F1910" s="10"/>
      <c r="G1910" s="116"/>
    </row>
    <row r="1911" spans="1:7">
      <c r="A1911" s="109"/>
      <c r="B1911" s="9"/>
      <c r="C1911" s="106"/>
      <c r="F1911" s="10"/>
      <c r="G1911" s="116"/>
    </row>
    <row r="1912" spans="1:7">
      <c r="A1912" s="109"/>
      <c r="B1912" s="9"/>
      <c r="C1912" s="106"/>
      <c r="F1912" s="10"/>
      <c r="G1912" s="116"/>
    </row>
    <row r="1913" spans="1:7">
      <c r="A1913" s="109"/>
      <c r="B1913" s="9"/>
      <c r="C1913" s="106"/>
      <c r="F1913" s="10"/>
      <c r="G1913" s="116"/>
    </row>
    <row r="1914" spans="1:7">
      <c r="A1914" s="109"/>
      <c r="B1914" s="9"/>
      <c r="C1914" s="106"/>
      <c r="F1914" s="10"/>
      <c r="G1914" s="116"/>
    </row>
    <row r="1915" spans="1:7">
      <c r="A1915" s="109"/>
      <c r="B1915" s="9"/>
      <c r="C1915" s="106"/>
      <c r="F1915" s="10"/>
      <c r="G1915" s="116"/>
    </row>
    <row r="1916" spans="1:7">
      <c r="A1916" s="109"/>
      <c r="B1916" s="9"/>
      <c r="C1916" s="106"/>
      <c r="F1916" s="10"/>
      <c r="G1916" s="116"/>
    </row>
    <row r="1917" spans="1:7">
      <c r="A1917" s="109"/>
      <c r="B1917" s="9"/>
      <c r="C1917" s="106"/>
      <c r="F1917" s="10"/>
      <c r="G1917" s="116"/>
    </row>
    <row r="1918" spans="1:7">
      <c r="A1918" s="109"/>
      <c r="B1918" s="9"/>
      <c r="C1918" s="106"/>
      <c r="F1918" s="10"/>
      <c r="G1918" s="116"/>
    </row>
    <row r="1919" spans="1:7">
      <c r="A1919" s="109"/>
      <c r="B1919" s="9"/>
      <c r="C1919" s="106"/>
      <c r="F1919" s="10"/>
      <c r="G1919" s="116"/>
    </row>
    <row r="1920" spans="1:7">
      <c r="A1920" s="109"/>
      <c r="B1920" s="9"/>
      <c r="C1920" s="106"/>
      <c r="F1920" s="10"/>
      <c r="G1920" s="116"/>
    </row>
    <row r="1921" spans="1:7">
      <c r="A1921" s="109"/>
      <c r="B1921" s="9"/>
      <c r="C1921" s="106"/>
      <c r="F1921" s="10"/>
      <c r="G1921" s="116"/>
    </row>
    <row r="1922" spans="1:7">
      <c r="A1922" s="109"/>
      <c r="B1922" s="9"/>
      <c r="C1922" s="106"/>
      <c r="F1922" s="10"/>
      <c r="G1922" s="116"/>
    </row>
    <row r="1923" spans="1:7">
      <c r="A1923" s="109"/>
      <c r="B1923" s="9"/>
      <c r="C1923" s="106"/>
      <c r="F1923" s="10"/>
      <c r="G1923" s="116"/>
    </row>
    <row r="1924" spans="1:7">
      <c r="A1924" s="109"/>
      <c r="B1924" s="9"/>
      <c r="C1924" s="106"/>
      <c r="F1924" s="10"/>
      <c r="G1924" s="116"/>
    </row>
    <row r="1925" spans="1:7">
      <c r="A1925" s="109"/>
      <c r="B1925" s="9"/>
      <c r="C1925" s="106"/>
      <c r="F1925" s="10"/>
      <c r="G1925" s="116"/>
    </row>
    <row r="1926" spans="1:7">
      <c r="A1926" s="109"/>
      <c r="B1926" s="9"/>
      <c r="C1926" s="106"/>
      <c r="F1926" s="10"/>
      <c r="G1926" s="116"/>
    </row>
    <row r="1927" spans="1:7">
      <c r="A1927" s="109"/>
      <c r="B1927" s="9"/>
      <c r="C1927" s="106"/>
      <c r="F1927" s="10"/>
      <c r="G1927" s="116"/>
    </row>
    <row r="1928" spans="1:7">
      <c r="A1928" s="109"/>
      <c r="B1928" s="9"/>
      <c r="C1928" s="106"/>
      <c r="F1928" s="10"/>
      <c r="G1928" s="116"/>
    </row>
    <row r="1929" spans="1:7">
      <c r="A1929" s="109"/>
      <c r="B1929" s="9"/>
      <c r="C1929" s="106"/>
      <c r="F1929" s="10"/>
      <c r="G1929" s="116"/>
    </row>
    <row r="1930" spans="1:7">
      <c r="A1930" s="109"/>
      <c r="B1930" s="9"/>
      <c r="C1930" s="106"/>
      <c r="F1930" s="10"/>
      <c r="G1930" s="116"/>
    </row>
    <row r="1931" spans="1:7">
      <c r="A1931" s="109"/>
      <c r="B1931" s="9"/>
      <c r="C1931" s="106"/>
      <c r="F1931" s="10"/>
      <c r="G1931" s="116"/>
    </row>
    <row r="1932" spans="1:7">
      <c r="A1932" s="109"/>
      <c r="B1932" s="9"/>
      <c r="C1932" s="106"/>
      <c r="F1932" s="10"/>
      <c r="G1932" s="116"/>
    </row>
    <row r="1933" spans="1:7">
      <c r="A1933" s="109"/>
      <c r="B1933" s="9"/>
      <c r="C1933" s="106"/>
      <c r="F1933" s="10"/>
      <c r="G1933" s="116"/>
    </row>
    <row r="1934" spans="1:7">
      <c r="A1934" s="109"/>
      <c r="B1934" s="9"/>
      <c r="C1934" s="106"/>
      <c r="F1934" s="10"/>
      <c r="G1934" s="116"/>
    </row>
    <row r="1935" spans="1:7">
      <c r="A1935" s="109"/>
      <c r="B1935" s="9"/>
      <c r="C1935" s="106"/>
      <c r="F1935" s="10"/>
      <c r="G1935" s="116"/>
    </row>
    <row r="1936" spans="1:7">
      <c r="A1936" s="109"/>
      <c r="B1936" s="9"/>
      <c r="C1936" s="106"/>
      <c r="F1936" s="10"/>
      <c r="G1936" s="116"/>
    </row>
    <row r="1937" spans="1:7">
      <c r="A1937" s="109"/>
      <c r="B1937" s="9"/>
      <c r="C1937" s="106"/>
      <c r="F1937" s="10"/>
      <c r="G1937" s="116"/>
    </row>
    <row r="1938" spans="1:7">
      <c r="A1938" s="109"/>
      <c r="B1938" s="9"/>
      <c r="C1938" s="106"/>
      <c r="F1938" s="10"/>
      <c r="G1938" s="116"/>
    </row>
    <row r="1939" spans="1:7">
      <c r="A1939" s="109"/>
      <c r="B1939" s="9"/>
      <c r="C1939" s="106"/>
      <c r="F1939" s="10"/>
      <c r="G1939" s="116"/>
    </row>
    <row r="1940" spans="1:7">
      <c r="A1940" s="109"/>
      <c r="B1940" s="9"/>
      <c r="C1940" s="106"/>
      <c r="F1940" s="10"/>
      <c r="G1940" s="116"/>
    </row>
    <row r="1941" spans="1:7">
      <c r="A1941" s="109"/>
      <c r="B1941" s="9"/>
      <c r="C1941" s="106"/>
      <c r="F1941" s="10"/>
      <c r="G1941" s="116"/>
    </row>
    <row r="1942" spans="1:7">
      <c r="A1942" s="109"/>
      <c r="B1942" s="9"/>
      <c r="C1942" s="106"/>
      <c r="F1942" s="10"/>
      <c r="G1942" s="116"/>
    </row>
    <row r="1943" spans="1:7">
      <c r="A1943" s="109"/>
      <c r="B1943" s="9"/>
      <c r="C1943" s="106"/>
      <c r="F1943" s="10"/>
      <c r="G1943" s="116"/>
    </row>
    <row r="1944" spans="1:7">
      <c r="A1944" s="109"/>
      <c r="B1944" s="9"/>
      <c r="C1944" s="106"/>
      <c r="F1944" s="10"/>
      <c r="G1944" s="116"/>
    </row>
    <row r="1945" spans="1:7">
      <c r="A1945" s="109"/>
      <c r="B1945" s="9"/>
      <c r="C1945" s="106"/>
      <c r="F1945" s="10"/>
      <c r="G1945" s="116"/>
    </row>
    <row r="1946" spans="1:7">
      <c r="A1946" s="109"/>
      <c r="B1946" s="9"/>
      <c r="C1946" s="106"/>
      <c r="F1946" s="10"/>
      <c r="G1946" s="116"/>
    </row>
    <row r="1947" spans="1:7">
      <c r="A1947" s="109"/>
      <c r="B1947" s="9"/>
      <c r="C1947" s="106"/>
      <c r="F1947" s="10"/>
      <c r="G1947" s="116"/>
    </row>
    <row r="1948" spans="1:7">
      <c r="A1948" s="109"/>
      <c r="B1948" s="9"/>
      <c r="C1948" s="106"/>
      <c r="F1948" s="10"/>
      <c r="G1948" s="116"/>
    </row>
    <row r="1949" spans="1:7">
      <c r="A1949" s="109"/>
      <c r="B1949" s="9"/>
      <c r="C1949" s="106"/>
      <c r="F1949" s="10"/>
      <c r="G1949" s="116"/>
    </row>
    <row r="1950" spans="1:7">
      <c r="A1950" s="109"/>
      <c r="B1950" s="9"/>
      <c r="C1950" s="106"/>
      <c r="F1950" s="10"/>
      <c r="G1950" s="116"/>
    </row>
    <row r="1951" spans="1:7">
      <c r="A1951" s="109"/>
      <c r="B1951" s="9"/>
      <c r="C1951" s="106"/>
      <c r="F1951" s="10"/>
      <c r="G1951" s="116"/>
    </row>
    <row r="1952" spans="1:7">
      <c r="A1952" s="109"/>
      <c r="B1952" s="9"/>
      <c r="C1952" s="106"/>
      <c r="F1952" s="10"/>
      <c r="G1952" s="116"/>
    </row>
    <row r="1953" spans="1:7">
      <c r="A1953" s="109"/>
      <c r="B1953" s="9"/>
      <c r="C1953" s="106"/>
      <c r="F1953" s="10"/>
      <c r="G1953" s="116"/>
    </row>
    <row r="1954" spans="1:7">
      <c r="A1954" s="109"/>
      <c r="B1954" s="9"/>
      <c r="C1954" s="106"/>
      <c r="F1954" s="10"/>
      <c r="G1954" s="116"/>
    </row>
    <row r="1955" spans="1:7">
      <c r="A1955" s="109"/>
      <c r="B1955" s="9"/>
      <c r="C1955" s="106"/>
      <c r="F1955" s="10"/>
      <c r="G1955" s="116"/>
    </row>
    <row r="1956" spans="1:7">
      <c r="A1956" s="109"/>
      <c r="B1956" s="9"/>
      <c r="C1956" s="106"/>
      <c r="F1956" s="10"/>
      <c r="G1956" s="116"/>
    </row>
    <row r="1957" spans="1:7">
      <c r="A1957" s="109"/>
      <c r="B1957" s="9"/>
      <c r="C1957" s="106"/>
      <c r="F1957" s="10"/>
      <c r="G1957" s="116"/>
    </row>
    <row r="1958" spans="1:7">
      <c r="A1958" s="109"/>
      <c r="B1958" s="9"/>
      <c r="C1958" s="106"/>
      <c r="F1958" s="10"/>
      <c r="G1958" s="116"/>
    </row>
    <row r="1959" spans="1:7">
      <c r="A1959" s="109"/>
      <c r="B1959" s="9"/>
      <c r="C1959" s="106"/>
      <c r="F1959" s="10"/>
      <c r="G1959" s="116"/>
    </row>
    <row r="1960" spans="1:7">
      <c r="A1960" s="109"/>
      <c r="B1960" s="9"/>
      <c r="C1960" s="106"/>
      <c r="F1960" s="10"/>
      <c r="G1960" s="116"/>
    </row>
    <row r="1961" spans="1:7">
      <c r="A1961" s="109"/>
      <c r="B1961" s="9"/>
      <c r="C1961" s="106"/>
      <c r="F1961" s="10"/>
      <c r="G1961" s="116"/>
    </row>
    <row r="1962" spans="1:7">
      <c r="A1962" s="109"/>
      <c r="B1962" s="9"/>
      <c r="C1962" s="106"/>
      <c r="F1962" s="10"/>
      <c r="G1962" s="116"/>
    </row>
    <row r="1963" spans="1:7">
      <c r="A1963" s="109"/>
      <c r="B1963" s="9"/>
      <c r="C1963" s="106"/>
      <c r="F1963" s="10"/>
      <c r="G1963" s="116"/>
    </row>
    <row r="1964" spans="1:7">
      <c r="A1964" s="109"/>
      <c r="B1964" s="9"/>
      <c r="C1964" s="106"/>
      <c r="F1964" s="10"/>
      <c r="G1964" s="116"/>
    </row>
    <row r="1965" spans="1:7">
      <c r="A1965" s="109"/>
      <c r="B1965" s="9"/>
      <c r="C1965" s="106"/>
      <c r="F1965" s="10"/>
      <c r="G1965" s="116"/>
    </row>
    <row r="1966" spans="1:7">
      <c r="A1966" s="109"/>
      <c r="B1966" s="9"/>
      <c r="C1966" s="106"/>
      <c r="F1966" s="10"/>
      <c r="G1966" s="116"/>
    </row>
    <row r="1967" spans="1:7">
      <c r="A1967" s="109"/>
      <c r="B1967" s="9"/>
      <c r="C1967" s="106"/>
      <c r="F1967" s="10"/>
      <c r="G1967" s="116"/>
    </row>
    <row r="1968" spans="1:7">
      <c r="A1968" s="109"/>
      <c r="B1968" s="9"/>
      <c r="C1968" s="106"/>
      <c r="F1968" s="10"/>
      <c r="G1968" s="116"/>
    </row>
    <row r="1969" spans="1:7">
      <c r="A1969" s="109"/>
      <c r="B1969" s="9"/>
      <c r="C1969" s="106"/>
      <c r="F1969" s="10"/>
      <c r="G1969" s="116"/>
    </row>
    <row r="1970" spans="1:7">
      <c r="A1970" s="109"/>
      <c r="B1970" s="9"/>
      <c r="C1970" s="106"/>
      <c r="F1970" s="10"/>
      <c r="G1970" s="116"/>
    </row>
    <row r="1971" spans="1:7">
      <c r="A1971" s="109"/>
      <c r="B1971" s="9"/>
      <c r="C1971" s="106"/>
      <c r="F1971" s="10"/>
      <c r="G1971" s="116"/>
    </row>
    <row r="1972" spans="1:7">
      <c r="A1972" s="109"/>
      <c r="B1972" s="9"/>
      <c r="C1972" s="106"/>
      <c r="F1972" s="10"/>
      <c r="G1972" s="116"/>
    </row>
    <row r="1973" spans="1:7">
      <c r="A1973" s="109"/>
      <c r="B1973" s="9"/>
      <c r="C1973" s="106"/>
      <c r="F1973" s="10"/>
      <c r="G1973" s="116"/>
    </row>
    <row r="1974" spans="1:7">
      <c r="A1974" s="109"/>
      <c r="B1974" s="9"/>
      <c r="C1974" s="106"/>
      <c r="F1974" s="10"/>
      <c r="G1974" s="116"/>
    </row>
    <row r="1975" spans="1:7">
      <c r="A1975" s="109"/>
      <c r="B1975" s="9"/>
      <c r="C1975" s="106"/>
      <c r="F1975" s="10"/>
      <c r="G1975" s="116"/>
    </row>
    <row r="1976" spans="1:7">
      <c r="A1976" s="109"/>
      <c r="B1976" s="9"/>
      <c r="C1976" s="106"/>
      <c r="F1976" s="10"/>
      <c r="G1976" s="116"/>
    </row>
    <row r="1977" spans="1:7">
      <c r="A1977" s="109"/>
      <c r="B1977" s="9"/>
      <c r="C1977" s="106"/>
      <c r="F1977" s="10"/>
      <c r="G1977" s="116"/>
    </row>
    <row r="1978" spans="1:7">
      <c r="A1978" s="109"/>
      <c r="B1978" s="9"/>
      <c r="C1978" s="106"/>
      <c r="F1978" s="10"/>
      <c r="G1978" s="116"/>
    </row>
    <row r="1979" spans="1:7">
      <c r="A1979" s="109"/>
      <c r="B1979" s="9"/>
      <c r="C1979" s="106"/>
      <c r="F1979" s="10"/>
      <c r="G1979" s="116"/>
    </row>
    <row r="1980" spans="1:7">
      <c r="A1980" s="109"/>
      <c r="B1980" s="9"/>
      <c r="C1980" s="106"/>
      <c r="F1980" s="10"/>
      <c r="G1980" s="116"/>
    </row>
    <row r="1981" spans="1:7">
      <c r="A1981" s="109"/>
      <c r="B1981" s="9"/>
      <c r="C1981" s="106"/>
      <c r="F1981" s="10"/>
      <c r="G1981" s="116"/>
    </row>
    <row r="1982" spans="1:7">
      <c r="A1982" s="109"/>
      <c r="B1982" s="9"/>
      <c r="C1982" s="106"/>
      <c r="F1982" s="10"/>
      <c r="G1982" s="116"/>
    </row>
    <row r="1983" spans="1:7">
      <c r="A1983" s="109"/>
      <c r="B1983" s="9"/>
      <c r="C1983" s="106"/>
      <c r="F1983" s="10"/>
      <c r="G1983" s="116"/>
    </row>
    <row r="1984" spans="1:7">
      <c r="A1984" s="109"/>
      <c r="B1984" s="9"/>
      <c r="C1984" s="106"/>
      <c r="F1984" s="10"/>
      <c r="G1984" s="116"/>
    </row>
    <row r="1985" spans="1:7">
      <c r="A1985" s="109"/>
      <c r="B1985" s="9"/>
      <c r="C1985" s="106"/>
      <c r="F1985" s="10"/>
      <c r="G1985" s="116"/>
    </row>
    <row r="1986" spans="1:7">
      <c r="A1986" s="109"/>
      <c r="B1986" s="9"/>
      <c r="C1986" s="106"/>
      <c r="F1986" s="10"/>
      <c r="G1986" s="116"/>
    </row>
    <row r="1987" spans="1:7">
      <c r="A1987" s="109"/>
      <c r="B1987" s="9"/>
      <c r="C1987" s="106"/>
      <c r="F1987" s="10"/>
      <c r="G1987" s="116"/>
    </row>
    <row r="1988" spans="1:7">
      <c r="A1988" s="109"/>
      <c r="B1988" s="9"/>
      <c r="C1988" s="106"/>
      <c r="F1988" s="10"/>
      <c r="G1988" s="116"/>
    </row>
    <row r="1989" spans="1:7">
      <c r="A1989" s="109"/>
      <c r="B1989" s="9"/>
      <c r="C1989" s="106"/>
      <c r="F1989" s="10"/>
      <c r="G1989" s="116"/>
    </row>
    <row r="1990" spans="1:7">
      <c r="A1990" s="109"/>
      <c r="B1990" s="9"/>
      <c r="C1990" s="106"/>
      <c r="F1990" s="10"/>
      <c r="G1990" s="116"/>
    </row>
    <row r="1991" spans="1:7">
      <c r="A1991" s="109"/>
      <c r="B1991" s="9"/>
      <c r="C1991" s="106"/>
      <c r="F1991" s="10"/>
      <c r="G1991" s="116"/>
    </row>
    <row r="1992" spans="1:7">
      <c r="A1992" s="109"/>
      <c r="B1992" s="9"/>
      <c r="C1992" s="106"/>
      <c r="F1992" s="10"/>
      <c r="G1992" s="116"/>
    </row>
    <row r="1993" spans="1:7">
      <c r="A1993" s="109"/>
      <c r="B1993" s="9"/>
      <c r="C1993" s="106"/>
      <c r="F1993" s="10"/>
      <c r="G1993" s="116"/>
    </row>
    <row r="1994" spans="1:7">
      <c r="A1994" s="109"/>
      <c r="B1994" s="9"/>
      <c r="C1994" s="106"/>
      <c r="F1994" s="10"/>
      <c r="G1994" s="116"/>
    </row>
    <row r="1995" spans="1:7">
      <c r="A1995" s="109"/>
      <c r="B1995" s="9"/>
      <c r="C1995" s="106"/>
      <c r="F1995" s="10"/>
      <c r="G1995" s="116"/>
    </row>
    <row r="1996" spans="1:7">
      <c r="A1996" s="109"/>
      <c r="B1996" s="9"/>
      <c r="C1996" s="106"/>
      <c r="F1996" s="10"/>
      <c r="G1996" s="116"/>
    </row>
    <row r="1997" spans="1:7">
      <c r="A1997" s="109"/>
      <c r="B1997" s="9"/>
      <c r="C1997" s="106"/>
      <c r="F1997" s="10"/>
      <c r="G1997" s="116"/>
    </row>
    <row r="1998" spans="1:7">
      <c r="A1998" s="109"/>
      <c r="B1998" s="9"/>
      <c r="C1998" s="106"/>
      <c r="F1998" s="10"/>
      <c r="G1998" s="116"/>
    </row>
    <row r="1999" spans="1:7">
      <c r="A1999" s="109"/>
      <c r="B1999" s="9"/>
      <c r="C1999" s="106"/>
      <c r="F1999" s="10"/>
      <c r="G1999" s="116"/>
    </row>
    <row r="2000" spans="1:7">
      <c r="A2000" s="109"/>
      <c r="B2000" s="9"/>
      <c r="C2000" s="106"/>
      <c r="F2000" s="10"/>
      <c r="G2000" s="116"/>
    </row>
    <row r="2001" spans="1:7">
      <c r="A2001" s="109"/>
      <c r="B2001" s="9"/>
      <c r="C2001" s="106"/>
      <c r="F2001" s="10"/>
      <c r="G2001" s="116"/>
    </row>
    <row r="2002" spans="1:7">
      <c r="A2002" s="109"/>
      <c r="B2002" s="9"/>
      <c r="C2002" s="106"/>
      <c r="F2002" s="10"/>
      <c r="G2002" s="116"/>
    </row>
    <row r="2003" spans="1:7">
      <c r="A2003" s="109"/>
      <c r="B2003" s="9"/>
      <c r="C2003" s="106"/>
      <c r="F2003" s="10"/>
      <c r="G2003" s="116"/>
    </row>
    <row r="2004" spans="1:7">
      <c r="A2004" s="109"/>
      <c r="B2004" s="9"/>
      <c r="C2004" s="106"/>
      <c r="F2004" s="10"/>
      <c r="G2004" s="116"/>
    </row>
    <row r="2005" spans="1:7">
      <c r="A2005" s="109"/>
      <c r="B2005" s="9"/>
      <c r="C2005" s="106"/>
      <c r="F2005" s="10"/>
      <c r="G2005" s="116"/>
    </row>
    <row r="2006" spans="1:7">
      <c r="A2006" s="109"/>
      <c r="B2006" s="9"/>
      <c r="C2006" s="106"/>
      <c r="F2006" s="10"/>
      <c r="G2006" s="116"/>
    </row>
    <row r="2007" spans="1:7">
      <c r="A2007" s="109"/>
      <c r="B2007" s="9"/>
      <c r="C2007" s="106"/>
      <c r="F2007" s="10"/>
      <c r="G2007" s="116"/>
    </row>
    <row r="2008" spans="1:7">
      <c r="A2008" s="109"/>
      <c r="B2008" s="9"/>
      <c r="C2008" s="106"/>
      <c r="F2008" s="10"/>
      <c r="G2008" s="116"/>
    </row>
    <row r="2009" spans="1:7">
      <c r="A2009" s="109"/>
      <c r="B2009" s="9"/>
      <c r="C2009" s="106"/>
      <c r="F2009" s="10"/>
      <c r="G2009" s="116"/>
    </row>
    <row r="2010" spans="1:7">
      <c r="A2010" s="109"/>
      <c r="B2010" s="9"/>
      <c r="C2010" s="106"/>
      <c r="F2010" s="10"/>
      <c r="G2010" s="116"/>
    </row>
    <row r="2011" spans="1:7">
      <c r="A2011" s="109"/>
      <c r="B2011" s="9"/>
      <c r="C2011" s="106"/>
      <c r="F2011" s="10"/>
      <c r="G2011" s="116"/>
    </row>
    <row r="2012" spans="1:7">
      <c r="A2012" s="109"/>
      <c r="B2012" s="9"/>
      <c r="C2012" s="106"/>
      <c r="F2012" s="10"/>
      <c r="G2012" s="116"/>
    </row>
    <row r="2013" spans="1:7">
      <c r="A2013" s="109"/>
      <c r="B2013" s="9"/>
      <c r="C2013" s="106"/>
      <c r="F2013" s="10"/>
      <c r="G2013" s="116"/>
    </row>
    <row r="2014" spans="1:7">
      <c r="A2014" s="109"/>
      <c r="B2014" s="9"/>
      <c r="C2014" s="106"/>
      <c r="F2014" s="10"/>
      <c r="G2014" s="116"/>
    </row>
    <row r="2015" spans="1:7">
      <c r="A2015" s="109"/>
      <c r="B2015" s="9"/>
      <c r="C2015" s="106"/>
      <c r="F2015" s="10"/>
      <c r="G2015" s="116"/>
    </row>
    <row r="2016" spans="1:7">
      <c r="A2016" s="109"/>
      <c r="B2016" s="9"/>
      <c r="C2016" s="106"/>
      <c r="F2016" s="10"/>
      <c r="G2016" s="116"/>
    </row>
    <row r="2017" spans="1:7">
      <c r="A2017" s="109"/>
      <c r="B2017" s="9"/>
      <c r="C2017" s="106"/>
      <c r="F2017" s="10"/>
      <c r="G2017" s="116"/>
    </row>
    <row r="2018" spans="1:7">
      <c r="A2018" s="109"/>
      <c r="B2018" s="9"/>
      <c r="C2018" s="106"/>
      <c r="F2018" s="10"/>
      <c r="G2018" s="116"/>
    </row>
    <row r="2019" spans="1:7">
      <c r="A2019" s="109"/>
      <c r="B2019" s="9"/>
      <c r="C2019" s="106"/>
      <c r="F2019" s="10"/>
      <c r="G2019" s="116"/>
    </row>
    <row r="2020" spans="1:7">
      <c r="A2020" s="109"/>
      <c r="B2020" s="9"/>
      <c r="C2020" s="106"/>
      <c r="F2020" s="10"/>
      <c r="G2020" s="116"/>
    </row>
    <row r="2021" spans="1:7">
      <c r="A2021" s="109"/>
      <c r="B2021" s="9"/>
      <c r="C2021" s="106"/>
      <c r="F2021" s="10"/>
      <c r="G2021" s="116"/>
    </row>
    <row r="2022" spans="1:7">
      <c r="A2022" s="109"/>
      <c r="B2022" s="9"/>
      <c r="C2022" s="106"/>
      <c r="F2022" s="10"/>
      <c r="G2022" s="116"/>
    </row>
    <row r="2023" spans="1:7">
      <c r="A2023" s="109"/>
      <c r="B2023" s="9"/>
      <c r="C2023" s="106"/>
      <c r="F2023" s="10"/>
      <c r="G2023" s="116"/>
    </row>
    <row r="2024" spans="1:7">
      <c r="A2024" s="109"/>
      <c r="B2024" s="9"/>
      <c r="C2024" s="106"/>
      <c r="F2024" s="10"/>
      <c r="G2024" s="116"/>
    </row>
    <row r="2025" spans="1:7">
      <c r="A2025" s="109"/>
      <c r="B2025" s="9"/>
      <c r="C2025" s="106"/>
      <c r="F2025" s="10"/>
      <c r="G2025" s="116"/>
    </row>
    <row r="2026" spans="1:7">
      <c r="A2026" s="109"/>
      <c r="B2026" s="9"/>
      <c r="C2026" s="106"/>
      <c r="F2026" s="10"/>
      <c r="G2026" s="116"/>
    </row>
    <row r="2027" spans="1:7">
      <c r="A2027" s="109"/>
      <c r="B2027" s="9"/>
      <c r="C2027" s="106"/>
      <c r="F2027" s="10"/>
      <c r="G2027" s="116"/>
    </row>
    <row r="2028" spans="1:7">
      <c r="A2028" s="109"/>
      <c r="B2028" s="9"/>
      <c r="C2028" s="106"/>
      <c r="F2028" s="10"/>
      <c r="G2028" s="116"/>
    </row>
    <row r="2029" spans="1:7">
      <c r="A2029" s="109"/>
      <c r="B2029" s="9"/>
      <c r="C2029" s="106"/>
      <c r="F2029" s="10"/>
      <c r="G2029" s="116"/>
    </row>
    <row r="2030" spans="1:7">
      <c r="A2030" s="109"/>
      <c r="B2030" s="9"/>
      <c r="C2030" s="106"/>
      <c r="F2030" s="10"/>
      <c r="G2030" s="116"/>
    </row>
    <row r="2031" spans="1:7">
      <c r="A2031" s="109"/>
      <c r="B2031" s="9"/>
      <c r="C2031" s="106"/>
      <c r="F2031" s="10"/>
      <c r="G2031" s="116"/>
    </row>
    <row r="2032" spans="1:7">
      <c r="A2032" s="109"/>
      <c r="B2032" s="9"/>
      <c r="C2032" s="106"/>
      <c r="F2032" s="10"/>
      <c r="G2032" s="116"/>
    </row>
    <row r="2033" spans="1:7">
      <c r="A2033" s="109"/>
      <c r="B2033" s="9"/>
      <c r="C2033" s="106"/>
      <c r="F2033" s="10"/>
      <c r="G2033" s="116"/>
    </row>
    <row r="2034" spans="1:7">
      <c r="A2034" s="109"/>
      <c r="B2034" s="9"/>
      <c r="C2034" s="106"/>
      <c r="F2034" s="10"/>
      <c r="G2034" s="116"/>
    </row>
    <row r="2035" spans="1:7">
      <c r="A2035" s="109"/>
      <c r="B2035" s="9"/>
      <c r="C2035" s="106"/>
      <c r="F2035" s="10"/>
      <c r="G2035" s="116"/>
    </row>
    <row r="2036" spans="1:7">
      <c r="A2036" s="109"/>
      <c r="B2036" s="9"/>
      <c r="C2036" s="106"/>
      <c r="F2036" s="10"/>
      <c r="G2036" s="116"/>
    </row>
    <row r="2037" spans="1:7">
      <c r="A2037" s="109"/>
      <c r="B2037" s="9"/>
      <c r="C2037" s="106"/>
      <c r="F2037" s="10"/>
      <c r="G2037" s="116"/>
    </row>
    <row r="2038" spans="1:7">
      <c r="A2038" s="109"/>
      <c r="B2038" s="9"/>
      <c r="C2038" s="106"/>
      <c r="F2038" s="10"/>
      <c r="G2038" s="116"/>
    </row>
    <row r="2039" spans="1:7">
      <c r="A2039" s="109"/>
      <c r="B2039" s="9"/>
      <c r="C2039" s="106"/>
      <c r="F2039" s="10"/>
      <c r="G2039" s="116"/>
    </row>
    <row r="2040" spans="1:7">
      <c r="A2040" s="109"/>
      <c r="B2040" s="9"/>
      <c r="C2040" s="106"/>
      <c r="F2040" s="10"/>
      <c r="G2040" s="116"/>
    </row>
    <row r="2041" spans="1:7">
      <c r="A2041" s="109"/>
      <c r="B2041" s="9"/>
      <c r="C2041" s="106"/>
      <c r="F2041" s="10"/>
      <c r="G2041" s="116"/>
    </row>
    <row r="2042" spans="1:7">
      <c r="A2042" s="109"/>
      <c r="B2042" s="9"/>
      <c r="C2042" s="106"/>
      <c r="F2042" s="10"/>
      <c r="G2042" s="116"/>
    </row>
    <row r="2043" spans="1:7">
      <c r="A2043" s="109"/>
      <c r="B2043" s="9"/>
      <c r="C2043" s="106"/>
      <c r="F2043" s="10"/>
      <c r="G2043" s="116"/>
    </row>
    <row r="2044" spans="1:7">
      <c r="A2044" s="109"/>
      <c r="B2044" s="9"/>
      <c r="C2044" s="106"/>
      <c r="F2044" s="10"/>
      <c r="G2044" s="116"/>
    </row>
    <row r="2045" spans="1:7">
      <c r="A2045" s="109"/>
      <c r="B2045" s="9"/>
      <c r="C2045" s="106"/>
      <c r="F2045" s="10"/>
      <c r="G2045" s="116"/>
    </row>
    <row r="2046" spans="1:7">
      <c r="A2046" s="109"/>
      <c r="B2046" s="9"/>
      <c r="C2046" s="106"/>
      <c r="F2046" s="10"/>
      <c r="G2046" s="116"/>
    </row>
    <row r="2047" spans="1:7">
      <c r="A2047" s="109"/>
      <c r="B2047" s="9"/>
      <c r="C2047" s="106"/>
      <c r="F2047" s="10"/>
      <c r="G2047" s="116"/>
    </row>
    <row r="2048" spans="1:7">
      <c r="A2048" s="109"/>
      <c r="B2048" s="9"/>
      <c r="C2048" s="106"/>
      <c r="F2048" s="10"/>
      <c r="G2048" s="116"/>
    </row>
    <row r="2049" spans="1:7">
      <c r="A2049" s="109"/>
      <c r="B2049" s="9"/>
      <c r="C2049" s="106"/>
      <c r="F2049" s="10"/>
      <c r="G2049" s="116"/>
    </row>
    <row r="2050" spans="1:7">
      <c r="A2050" s="109"/>
      <c r="B2050" s="9"/>
      <c r="C2050" s="106"/>
      <c r="F2050" s="10"/>
      <c r="G2050" s="116"/>
    </row>
    <row r="2051" spans="1:7">
      <c r="A2051" s="109"/>
      <c r="B2051" s="9"/>
      <c r="C2051" s="106"/>
      <c r="F2051" s="10"/>
      <c r="G2051" s="116"/>
    </row>
    <row r="2052" spans="1:7">
      <c r="A2052" s="109"/>
      <c r="B2052" s="9"/>
      <c r="C2052" s="106"/>
      <c r="F2052" s="10"/>
      <c r="G2052" s="116"/>
    </row>
    <row r="2053" spans="1:7">
      <c r="A2053" s="109"/>
      <c r="B2053" s="9"/>
      <c r="C2053" s="106"/>
      <c r="F2053" s="10"/>
      <c r="G2053" s="116"/>
    </row>
    <row r="2054" spans="1:7">
      <c r="A2054" s="109"/>
      <c r="B2054" s="9"/>
      <c r="C2054" s="106"/>
      <c r="F2054" s="10"/>
      <c r="G2054" s="116"/>
    </row>
    <row r="2055" spans="1:7">
      <c r="A2055" s="109"/>
      <c r="B2055" s="9"/>
      <c r="C2055" s="106"/>
      <c r="F2055" s="10"/>
      <c r="G2055" s="116"/>
    </row>
    <row r="2056" spans="1:7">
      <c r="A2056" s="109"/>
      <c r="B2056" s="9"/>
      <c r="C2056" s="106"/>
      <c r="F2056" s="10"/>
      <c r="G2056" s="116"/>
    </row>
    <row r="2057" spans="1:7">
      <c r="A2057" s="109"/>
      <c r="B2057" s="9"/>
      <c r="C2057" s="106"/>
      <c r="F2057" s="10"/>
      <c r="G2057" s="116"/>
    </row>
    <row r="2058" spans="1:7">
      <c r="A2058" s="109"/>
      <c r="B2058" s="9"/>
      <c r="C2058" s="106"/>
      <c r="F2058" s="10"/>
      <c r="G2058" s="116"/>
    </row>
    <row r="2059" spans="1:7">
      <c r="A2059" s="109"/>
      <c r="B2059" s="9"/>
      <c r="C2059" s="106"/>
      <c r="F2059" s="10"/>
      <c r="G2059" s="116"/>
    </row>
    <row r="2060" spans="1:7">
      <c r="A2060" s="109"/>
      <c r="B2060" s="9"/>
      <c r="C2060" s="106"/>
      <c r="F2060" s="10"/>
      <c r="G2060" s="116"/>
    </row>
    <row r="2061" spans="1:7">
      <c r="A2061" s="109"/>
      <c r="B2061" s="9"/>
      <c r="C2061" s="106"/>
      <c r="F2061" s="10"/>
      <c r="G2061" s="116"/>
    </row>
    <row r="2062" spans="1:7">
      <c r="A2062" s="109"/>
      <c r="B2062" s="9"/>
      <c r="C2062" s="106"/>
      <c r="F2062" s="10"/>
      <c r="G2062" s="116"/>
    </row>
    <row r="2063" spans="1:7">
      <c r="A2063" s="109"/>
      <c r="B2063" s="9"/>
      <c r="C2063" s="106"/>
      <c r="F2063" s="10"/>
      <c r="G2063" s="116"/>
    </row>
    <row r="2064" spans="1:7">
      <c r="A2064" s="109"/>
      <c r="B2064" s="9"/>
      <c r="C2064" s="106"/>
      <c r="F2064" s="10"/>
      <c r="G2064" s="116"/>
    </row>
    <row r="2065" spans="1:7">
      <c r="A2065" s="109"/>
      <c r="B2065" s="9"/>
      <c r="C2065" s="106"/>
      <c r="F2065" s="10"/>
      <c r="G2065" s="116"/>
    </row>
    <row r="2066" spans="1:7">
      <c r="A2066" s="109"/>
      <c r="B2066" s="9"/>
      <c r="C2066" s="106"/>
      <c r="F2066" s="10"/>
      <c r="G2066" s="116"/>
    </row>
    <row r="2067" spans="1:7">
      <c r="A2067" s="109"/>
      <c r="B2067" s="9"/>
      <c r="C2067" s="106"/>
      <c r="F2067" s="10"/>
      <c r="G2067" s="116"/>
    </row>
    <row r="2068" spans="1:7">
      <c r="A2068" s="109"/>
      <c r="B2068" s="9"/>
      <c r="C2068" s="106"/>
      <c r="F2068" s="10"/>
      <c r="G2068" s="116"/>
    </row>
    <row r="2069" spans="1:7">
      <c r="A2069" s="109"/>
      <c r="B2069" s="9"/>
      <c r="C2069" s="106"/>
      <c r="F2069" s="10"/>
      <c r="G2069" s="116"/>
    </row>
    <row r="2070" spans="1:7">
      <c r="A2070" s="109"/>
      <c r="B2070" s="9"/>
      <c r="C2070" s="106"/>
      <c r="F2070" s="10"/>
      <c r="G2070" s="116"/>
    </row>
    <row r="2071" spans="1:7">
      <c r="A2071" s="109"/>
      <c r="B2071" s="9"/>
      <c r="C2071" s="106"/>
      <c r="F2071" s="10"/>
      <c r="G2071" s="116"/>
    </row>
    <row r="2072" spans="1:7">
      <c r="A2072" s="109"/>
      <c r="B2072" s="9"/>
      <c r="C2072" s="106"/>
      <c r="F2072" s="10"/>
      <c r="G2072" s="116"/>
    </row>
    <row r="2073" spans="1:7">
      <c r="A2073" s="109"/>
      <c r="B2073" s="9"/>
      <c r="C2073" s="106"/>
      <c r="F2073" s="10"/>
      <c r="G2073" s="116"/>
    </row>
    <row r="2074" spans="1:7">
      <c r="A2074" s="109"/>
      <c r="B2074" s="9"/>
      <c r="C2074" s="106"/>
      <c r="F2074" s="10"/>
      <c r="G2074" s="116"/>
    </row>
    <row r="2075" spans="1:7">
      <c r="A2075" s="109"/>
      <c r="B2075" s="9"/>
      <c r="C2075" s="106"/>
      <c r="F2075" s="10"/>
      <c r="G2075" s="116"/>
    </row>
    <row r="2076" spans="1:7">
      <c r="A2076" s="109"/>
      <c r="B2076" s="9"/>
      <c r="C2076" s="106"/>
      <c r="F2076" s="10"/>
      <c r="G2076" s="116"/>
    </row>
    <row r="2077" spans="1:7">
      <c r="A2077" s="109"/>
      <c r="B2077" s="9"/>
      <c r="C2077" s="106"/>
      <c r="F2077" s="10"/>
      <c r="G2077" s="116"/>
    </row>
    <row r="2078" spans="1:7">
      <c r="A2078" s="109"/>
      <c r="B2078" s="9"/>
      <c r="C2078" s="106"/>
      <c r="F2078" s="10"/>
      <c r="G2078" s="116"/>
    </row>
    <row r="2079" spans="1:7">
      <c r="A2079" s="109"/>
      <c r="B2079" s="9"/>
      <c r="C2079" s="106"/>
      <c r="F2079" s="10"/>
      <c r="G2079" s="116"/>
    </row>
    <row r="2080" spans="1:7">
      <c r="A2080" s="109"/>
      <c r="B2080" s="9"/>
      <c r="C2080" s="106"/>
      <c r="F2080" s="10"/>
      <c r="G2080" s="116"/>
    </row>
    <row r="2081" spans="1:7">
      <c r="A2081" s="109"/>
      <c r="B2081" s="9"/>
      <c r="C2081" s="106"/>
      <c r="F2081" s="10"/>
      <c r="G2081" s="116"/>
    </row>
    <row r="2082" spans="1:7">
      <c r="A2082" s="109"/>
      <c r="B2082" s="9"/>
      <c r="C2082" s="106"/>
      <c r="F2082" s="10"/>
      <c r="G2082" s="116"/>
    </row>
    <row r="2083" spans="1:7">
      <c r="A2083" s="109"/>
      <c r="B2083" s="9"/>
      <c r="C2083" s="106"/>
      <c r="F2083" s="10"/>
      <c r="G2083" s="116"/>
    </row>
    <row r="2084" spans="1:7">
      <c r="A2084" s="109"/>
      <c r="B2084" s="9"/>
      <c r="C2084" s="106"/>
      <c r="F2084" s="10"/>
      <c r="G2084" s="116"/>
    </row>
    <row r="2085" spans="1:7">
      <c r="A2085" s="109"/>
      <c r="B2085" s="9"/>
      <c r="C2085" s="106"/>
      <c r="F2085" s="10"/>
      <c r="G2085" s="116"/>
    </row>
    <row r="2086" spans="1:7">
      <c r="A2086" s="109"/>
      <c r="B2086" s="9"/>
      <c r="C2086" s="106"/>
      <c r="F2086" s="10"/>
      <c r="G2086" s="116"/>
    </row>
    <row r="2087" spans="1:7">
      <c r="A2087" s="109"/>
      <c r="B2087" s="9"/>
      <c r="C2087" s="106"/>
      <c r="F2087" s="10"/>
      <c r="G2087" s="116"/>
    </row>
    <row r="2088" spans="1:7">
      <c r="A2088" s="109"/>
      <c r="B2088" s="9"/>
      <c r="C2088" s="106"/>
      <c r="F2088" s="10"/>
      <c r="G2088" s="116"/>
    </row>
    <row r="2089" spans="1:7">
      <c r="A2089" s="109"/>
      <c r="B2089" s="9"/>
      <c r="C2089" s="106"/>
      <c r="F2089" s="10"/>
      <c r="G2089" s="116"/>
    </row>
    <row r="2090" spans="1:7">
      <c r="A2090" s="109"/>
      <c r="B2090" s="9"/>
      <c r="C2090" s="106"/>
      <c r="F2090" s="10"/>
      <c r="G2090" s="116"/>
    </row>
    <row r="2091" spans="1:7">
      <c r="A2091" s="109"/>
      <c r="B2091" s="9"/>
      <c r="C2091" s="106"/>
      <c r="F2091" s="10"/>
      <c r="G2091" s="116"/>
    </row>
    <row r="2092" spans="1:7">
      <c r="A2092" s="109"/>
      <c r="B2092" s="9"/>
      <c r="C2092" s="106"/>
      <c r="F2092" s="10"/>
      <c r="G2092" s="116"/>
    </row>
    <row r="2093" spans="1:7">
      <c r="A2093" s="109"/>
      <c r="B2093" s="9"/>
      <c r="C2093" s="106"/>
      <c r="F2093" s="10"/>
      <c r="G2093" s="116"/>
    </row>
    <row r="2094" spans="1:7">
      <c r="A2094" s="109"/>
      <c r="B2094" s="9"/>
      <c r="C2094" s="106"/>
      <c r="F2094" s="10"/>
      <c r="G2094" s="116"/>
    </row>
    <row r="2095" spans="1:7">
      <c r="A2095" s="109"/>
      <c r="B2095" s="9"/>
      <c r="C2095" s="106"/>
      <c r="F2095" s="10"/>
      <c r="G2095" s="116"/>
    </row>
    <row r="2096" spans="1:7">
      <c r="A2096" s="109"/>
      <c r="B2096" s="9"/>
      <c r="C2096" s="106"/>
      <c r="F2096" s="10"/>
      <c r="G2096" s="116"/>
    </row>
    <row r="2097" spans="1:7">
      <c r="A2097" s="109"/>
      <c r="B2097" s="9"/>
      <c r="C2097" s="106"/>
      <c r="F2097" s="10"/>
      <c r="G2097" s="116"/>
    </row>
    <row r="2098" spans="1:7">
      <c r="A2098" s="109"/>
      <c r="B2098" s="9"/>
      <c r="C2098" s="106"/>
      <c r="F2098" s="10"/>
      <c r="G2098" s="116"/>
    </row>
    <row r="2099" spans="1:7">
      <c r="A2099" s="109"/>
      <c r="B2099" s="9"/>
      <c r="C2099" s="106"/>
      <c r="F2099" s="10"/>
      <c r="G2099" s="116"/>
    </row>
    <row r="2100" spans="1:7">
      <c r="A2100" s="109"/>
      <c r="B2100" s="9"/>
      <c r="C2100" s="106"/>
      <c r="F2100" s="10"/>
      <c r="G2100" s="116"/>
    </row>
    <row r="2101" spans="1:7">
      <c r="A2101" s="109"/>
      <c r="B2101" s="9"/>
      <c r="C2101" s="106"/>
      <c r="F2101" s="10"/>
      <c r="G2101" s="116"/>
    </row>
    <row r="2102" spans="1:7">
      <c r="A2102" s="109"/>
      <c r="B2102" s="9"/>
      <c r="C2102" s="106"/>
      <c r="F2102" s="10"/>
      <c r="G2102" s="116"/>
    </row>
    <row r="2103" spans="1:7">
      <c r="A2103" s="109"/>
      <c r="B2103" s="9"/>
      <c r="C2103" s="106"/>
      <c r="F2103" s="10"/>
      <c r="G2103" s="116"/>
    </row>
    <row r="2104" spans="1:7">
      <c r="A2104" s="109"/>
      <c r="B2104" s="9"/>
      <c r="C2104" s="106"/>
      <c r="F2104" s="10"/>
      <c r="G2104" s="116"/>
    </row>
    <row r="2105" spans="1:7">
      <c r="A2105" s="109"/>
      <c r="B2105" s="9"/>
      <c r="C2105" s="106"/>
      <c r="F2105" s="10"/>
      <c r="G2105" s="116"/>
    </row>
    <row r="2106" spans="1:7">
      <c r="A2106" s="109"/>
      <c r="B2106" s="9"/>
      <c r="C2106" s="106"/>
      <c r="F2106" s="10"/>
      <c r="G2106" s="116"/>
    </row>
    <row r="2107" spans="1:7">
      <c r="A2107" s="109"/>
      <c r="B2107" s="9"/>
      <c r="C2107" s="106"/>
      <c r="F2107" s="10"/>
      <c r="G2107" s="116"/>
    </row>
    <row r="2108" spans="1:7">
      <c r="A2108" s="109"/>
      <c r="B2108" s="9"/>
      <c r="C2108" s="106"/>
      <c r="F2108" s="10"/>
      <c r="G2108" s="116"/>
    </row>
    <row r="2109" spans="1:7">
      <c r="A2109" s="109"/>
      <c r="B2109" s="9"/>
      <c r="C2109" s="106"/>
      <c r="F2109" s="10"/>
      <c r="G2109" s="116"/>
    </row>
    <row r="2110" spans="1:7">
      <c r="A2110" s="109"/>
      <c r="B2110" s="9"/>
      <c r="C2110" s="106"/>
      <c r="F2110" s="10"/>
      <c r="G2110" s="116"/>
    </row>
    <row r="2111" spans="1:7">
      <c r="A2111" s="109"/>
      <c r="B2111" s="9"/>
      <c r="C2111" s="106"/>
      <c r="F2111" s="10"/>
      <c r="G2111" s="116"/>
    </row>
    <row r="2112" spans="1:7">
      <c r="A2112" s="109"/>
      <c r="B2112" s="9"/>
      <c r="C2112" s="106"/>
      <c r="F2112" s="10"/>
      <c r="G2112" s="116"/>
    </row>
    <row r="2113" spans="1:7">
      <c r="A2113" s="109"/>
      <c r="B2113" s="9"/>
      <c r="C2113" s="106"/>
      <c r="F2113" s="10"/>
      <c r="G2113" s="116"/>
    </row>
    <row r="2114" spans="1:7">
      <c r="A2114" s="109"/>
      <c r="B2114" s="9"/>
      <c r="C2114" s="106"/>
      <c r="F2114" s="10"/>
      <c r="G2114" s="116"/>
    </row>
    <row r="2115" spans="1:7">
      <c r="A2115" s="109"/>
      <c r="B2115" s="9"/>
      <c r="C2115" s="106"/>
      <c r="F2115" s="10"/>
      <c r="G2115" s="116"/>
    </row>
    <row r="2116" spans="1:7">
      <c r="A2116" s="109"/>
      <c r="B2116" s="9"/>
      <c r="C2116" s="106"/>
      <c r="F2116" s="10"/>
      <c r="G2116" s="116"/>
    </row>
    <row r="2117" spans="1:7">
      <c r="A2117" s="109"/>
      <c r="B2117" s="9"/>
      <c r="C2117" s="106"/>
      <c r="F2117" s="10"/>
      <c r="G2117" s="116"/>
    </row>
    <row r="2118" spans="1:7">
      <c r="A2118" s="109"/>
      <c r="B2118" s="9"/>
      <c r="C2118" s="106"/>
      <c r="F2118" s="10"/>
      <c r="G2118" s="116"/>
    </row>
    <row r="2119" spans="1:7">
      <c r="A2119" s="109"/>
      <c r="B2119" s="9"/>
      <c r="C2119" s="106"/>
      <c r="F2119" s="10"/>
      <c r="G2119" s="116"/>
    </row>
    <row r="2120" spans="1:7">
      <c r="A2120" s="109"/>
      <c r="B2120" s="9"/>
      <c r="C2120" s="106"/>
      <c r="F2120" s="10"/>
      <c r="G2120" s="116"/>
    </row>
    <row r="2121" spans="1:7">
      <c r="A2121" s="109"/>
      <c r="B2121" s="9"/>
      <c r="C2121" s="106"/>
      <c r="F2121" s="10"/>
      <c r="G2121" s="116"/>
    </row>
    <row r="2122" spans="1:7">
      <c r="A2122" s="109"/>
      <c r="B2122" s="9"/>
      <c r="C2122" s="106"/>
      <c r="F2122" s="10"/>
      <c r="G2122" s="116"/>
    </row>
    <row r="2123" spans="1:7">
      <c r="A2123" s="109"/>
      <c r="B2123" s="9"/>
      <c r="C2123" s="106"/>
      <c r="F2123" s="10"/>
      <c r="G2123" s="116"/>
    </row>
    <row r="2124" spans="1:7">
      <c r="A2124" s="109"/>
      <c r="B2124" s="9"/>
      <c r="C2124" s="106"/>
      <c r="F2124" s="10"/>
      <c r="G2124" s="116"/>
    </row>
    <row r="2125" spans="1:7">
      <c r="A2125" s="109"/>
      <c r="B2125" s="9"/>
      <c r="C2125" s="106"/>
      <c r="F2125" s="10"/>
      <c r="G2125" s="116"/>
    </row>
    <row r="2126" spans="1:7">
      <c r="A2126" s="109"/>
      <c r="B2126" s="9"/>
      <c r="C2126" s="106"/>
      <c r="F2126" s="10"/>
      <c r="G2126" s="116"/>
    </row>
    <row r="2127" spans="1:7">
      <c r="A2127" s="109"/>
      <c r="B2127" s="9"/>
      <c r="C2127" s="106"/>
      <c r="F2127" s="10"/>
      <c r="G2127" s="116"/>
    </row>
    <row r="2128" spans="1:7">
      <c r="A2128" s="109"/>
      <c r="B2128" s="9"/>
      <c r="C2128" s="106"/>
      <c r="F2128" s="10"/>
      <c r="G2128" s="116"/>
    </row>
    <row r="2129" spans="1:7">
      <c r="A2129" s="109"/>
      <c r="B2129" s="9"/>
      <c r="C2129" s="106"/>
      <c r="F2129" s="10"/>
      <c r="G2129" s="116"/>
    </row>
    <row r="2130" spans="1:7">
      <c r="A2130" s="109"/>
      <c r="B2130" s="9"/>
      <c r="C2130" s="106"/>
      <c r="F2130" s="10"/>
      <c r="G2130" s="116"/>
    </row>
    <row r="2131" spans="1:7">
      <c r="A2131" s="109"/>
      <c r="B2131" s="9"/>
      <c r="C2131" s="106"/>
      <c r="F2131" s="10"/>
      <c r="G2131" s="116"/>
    </row>
    <row r="2132" spans="1:7">
      <c r="A2132" s="109"/>
      <c r="B2132" s="9"/>
      <c r="C2132" s="106"/>
      <c r="F2132" s="10"/>
      <c r="G2132" s="116"/>
    </row>
    <row r="2133" spans="1:7">
      <c r="A2133" s="109"/>
      <c r="B2133" s="9"/>
      <c r="C2133" s="106"/>
      <c r="F2133" s="10"/>
      <c r="G2133" s="116"/>
    </row>
    <row r="2134" spans="1:7">
      <c r="A2134" s="109"/>
      <c r="B2134" s="9"/>
      <c r="C2134" s="106"/>
      <c r="F2134" s="10"/>
      <c r="G2134" s="116"/>
    </row>
    <row r="2135" spans="1:7">
      <c r="A2135" s="109"/>
      <c r="B2135" s="9"/>
      <c r="C2135" s="106"/>
      <c r="F2135" s="10"/>
      <c r="G2135" s="116"/>
    </row>
    <row r="2136" spans="1:7">
      <c r="A2136" s="109"/>
      <c r="B2136" s="9"/>
      <c r="C2136" s="106"/>
      <c r="F2136" s="10"/>
      <c r="G2136" s="116"/>
    </row>
    <row r="2137" spans="1:7">
      <c r="A2137" s="109"/>
      <c r="B2137" s="9"/>
      <c r="C2137" s="106"/>
      <c r="F2137" s="10"/>
      <c r="G2137" s="116"/>
    </row>
    <row r="2138" spans="1:7">
      <c r="A2138" s="109"/>
      <c r="B2138" s="9"/>
      <c r="C2138" s="106"/>
      <c r="F2138" s="10"/>
      <c r="G2138" s="116"/>
    </row>
    <row r="2139" spans="1:7">
      <c r="A2139" s="109"/>
      <c r="B2139" s="9"/>
      <c r="C2139" s="106"/>
      <c r="F2139" s="10"/>
      <c r="G2139" s="116"/>
    </row>
    <row r="2140" spans="1:7">
      <c r="A2140" s="109"/>
      <c r="B2140" s="9"/>
      <c r="C2140" s="106"/>
      <c r="F2140" s="10"/>
      <c r="G2140" s="116"/>
    </row>
    <row r="2141" spans="1:7">
      <c r="A2141" s="109"/>
      <c r="B2141" s="9"/>
      <c r="C2141" s="106"/>
      <c r="F2141" s="10"/>
      <c r="G2141" s="116"/>
    </row>
    <row r="2142" spans="1:7">
      <c r="A2142" s="109"/>
      <c r="B2142" s="9"/>
      <c r="C2142" s="106"/>
      <c r="F2142" s="10"/>
      <c r="G2142" s="116"/>
    </row>
    <row r="2143" spans="1:7">
      <c r="A2143" s="109"/>
      <c r="B2143" s="9"/>
      <c r="C2143" s="106"/>
      <c r="F2143" s="10"/>
      <c r="G2143" s="116"/>
    </row>
    <row r="2144" spans="1:7">
      <c r="A2144" s="109"/>
      <c r="B2144" s="9"/>
      <c r="C2144" s="106"/>
      <c r="F2144" s="10"/>
      <c r="G2144" s="116"/>
    </row>
    <row r="2145" spans="1:7">
      <c r="A2145" s="109"/>
      <c r="B2145" s="9"/>
      <c r="C2145" s="106"/>
      <c r="F2145" s="10"/>
      <c r="G2145" s="116"/>
    </row>
    <row r="2146" spans="1:7">
      <c r="A2146" s="109"/>
      <c r="B2146" s="9"/>
      <c r="C2146" s="106"/>
      <c r="F2146" s="10"/>
      <c r="G2146" s="116"/>
    </row>
    <row r="2147" spans="1:7">
      <c r="A2147" s="109"/>
      <c r="B2147" s="9"/>
      <c r="C2147" s="106"/>
      <c r="F2147" s="10"/>
      <c r="G2147" s="116"/>
    </row>
    <row r="2148" spans="1:7">
      <c r="A2148" s="109"/>
      <c r="B2148" s="9"/>
      <c r="C2148" s="106"/>
      <c r="F2148" s="10"/>
      <c r="G2148" s="116"/>
    </row>
    <row r="2149" spans="1:7">
      <c r="A2149" s="109"/>
      <c r="B2149" s="9"/>
      <c r="C2149" s="106"/>
      <c r="F2149" s="10"/>
      <c r="G2149" s="116"/>
    </row>
    <row r="2150" spans="1:7">
      <c r="A2150" s="109"/>
      <c r="B2150" s="9"/>
      <c r="C2150" s="106"/>
      <c r="F2150" s="10"/>
      <c r="G2150" s="116"/>
    </row>
    <row r="2151" spans="1:7">
      <c r="A2151" s="109"/>
      <c r="B2151" s="9"/>
      <c r="C2151" s="106"/>
      <c r="F2151" s="10"/>
      <c r="G2151" s="116"/>
    </row>
    <row r="2152" spans="1:7">
      <c r="A2152" s="109"/>
      <c r="B2152" s="9"/>
      <c r="C2152" s="106"/>
      <c r="F2152" s="10"/>
      <c r="G2152" s="116"/>
    </row>
    <row r="2153" spans="1:7">
      <c r="A2153" s="109"/>
      <c r="B2153" s="9"/>
      <c r="C2153" s="106"/>
      <c r="F2153" s="10"/>
      <c r="G2153" s="116"/>
    </row>
    <row r="2154" spans="1:7">
      <c r="A2154" s="109"/>
      <c r="B2154" s="9"/>
      <c r="C2154" s="106"/>
      <c r="F2154" s="10"/>
      <c r="G2154" s="116"/>
    </row>
    <row r="2155" spans="1:7">
      <c r="A2155" s="109"/>
      <c r="B2155" s="9"/>
      <c r="C2155" s="106"/>
      <c r="F2155" s="10"/>
      <c r="G2155" s="116"/>
    </row>
    <row r="2156" spans="1:7">
      <c r="A2156" s="109"/>
      <c r="B2156" s="9"/>
      <c r="C2156" s="106"/>
      <c r="F2156" s="10"/>
      <c r="G2156" s="116"/>
    </row>
    <row r="2157" spans="1:7">
      <c r="A2157" s="109"/>
      <c r="B2157" s="9"/>
      <c r="C2157" s="106"/>
      <c r="F2157" s="10"/>
      <c r="G2157" s="116"/>
    </row>
    <row r="2158" spans="1:7">
      <c r="A2158" s="109"/>
      <c r="B2158" s="9"/>
      <c r="C2158" s="106"/>
      <c r="F2158" s="10"/>
      <c r="G2158" s="116"/>
    </row>
    <row r="2159" spans="1:7">
      <c r="A2159" s="109"/>
      <c r="B2159" s="9"/>
      <c r="C2159" s="106"/>
      <c r="F2159" s="10"/>
      <c r="G2159" s="116"/>
    </row>
    <row r="2160" spans="1:7">
      <c r="A2160" s="109"/>
      <c r="B2160" s="9"/>
      <c r="C2160" s="106"/>
      <c r="F2160" s="10"/>
      <c r="G2160" s="116"/>
    </row>
    <row r="2161" spans="1:7">
      <c r="A2161" s="109"/>
      <c r="B2161" s="9"/>
      <c r="C2161" s="106"/>
      <c r="F2161" s="10"/>
      <c r="G2161" s="116"/>
    </row>
    <row r="2162" spans="1:7">
      <c r="A2162" s="109"/>
      <c r="B2162" s="9"/>
      <c r="C2162" s="106"/>
      <c r="F2162" s="10"/>
      <c r="G2162" s="116"/>
    </row>
    <row r="2163" spans="1:7">
      <c r="A2163" s="109"/>
      <c r="B2163" s="9"/>
      <c r="C2163" s="106"/>
      <c r="F2163" s="10"/>
      <c r="G2163" s="116"/>
    </row>
    <row r="2164" spans="1:7">
      <c r="A2164" s="109"/>
      <c r="B2164" s="9"/>
      <c r="C2164" s="106"/>
      <c r="F2164" s="10"/>
      <c r="G2164" s="116"/>
    </row>
    <row r="2165" spans="1:7">
      <c r="A2165" s="109"/>
      <c r="B2165" s="9"/>
      <c r="C2165" s="106"/>
      <c r="F2165" s="10"/>
      <c r="G2165" s="116"/>
    </row>
    <row r="2166" spans="1:7">
      <c r="A2166" s="109"/>
      <c r="B2166" s="9"/>
      <c r="C2166" s="106"/>
      <c r="F2166" s="10"/>
      <c r="G2166" s="116"/>
    </row>
    <row r="2167" spans="1:7">
      <c r="A2167" s="109"/>
      <c r="B2167" s="9"/>
      <c r="C2167" s="106"/>
      <c r="F2167" s="10"/>
      <c r="G2167" s="116"/>
    </row>
    <row r="2168" spans="1:7">
      <c r="A2168" s="109"/>
      <c r="B2168" s="9"/>
      <c r="C2168" s="106"/>
      <c r="F2168" s="10"/>
      <c r="G2168" s="116"/>
    </row>
    <row r="2169" spans="1:7">
      <c r="A2169" s="109"/>
      <c r="B2169" s="9"/>
      <c r="C2169" s="106"/>
      <c r="F2169" s="10"/>
      <c r="G2169" s="116"/>
    </row>
    <row r="2170" spans="1:7">
      <c r="A2170" s="109"/>
      <c r="B2170" s="9"/>
      <c r="C2170" s="106"/>
      <c r="F2170" s="10"/>
      <c r="G2170" s="116"/>
    </row>
    <row r="2171" spans="1:7">
      <c r="A2171" s="109"/>
      <c r="B2171" s="9"/>
      <c r="C2171" s="106"/>
      <c r="F2171" s="10"/>
      <c r="G2171" s="116"/>
    </row>
    <row r="2172" spans="1:7">
      <c r="A2172" s="109"/>
      <c r="B2172" s="9"/>
      <c r="C2172" s="106"/>
      <c r="F2172" s="10"/>
      <c r="G2172" s="116"/>
    </row>
    <row r="2173" spans="1:7">
      <c r="A2173" s="109"/>
      <c r="B2173" s="9"/>
      <c r="C2173" s="106"/>
      <c r="F2173" s="10"/>
      <c r="G2173" s="116"/>
    </row>
    <row r="2174" spans="1:7">
      <c r="A2174" s="109"/>
      <c r="B2174" s="9"/>
      <c r="C2174" s="106"/>
      <c r="F2174" s="10"/>
      <c r="G2174" s="116"/>
    </row>
    <row r="2175" spans="1:7">
      <c r="A2175" s="109"/>
      <c r="B2175" s="9"/>
      <c r="C2175" s="106"/>
      <c r="F2175" s="10"/>
      <c r="G2175" s="116"/>
    </row>
    <row r="2176" spans="1:7">
      <c r="A2176" s="109"/>
      <c r="B2176" s="9"/>
      <c r="C2176" s="106"/>
      <c r="F2176" s="10"/>
      <c r="G2176" s="116"/>
    </row>
    <row r="2177" spans="1:7">
      <c r="A2177" s="109"/>
      <c r="B2177" s="9"/>
      <c r="C2177" s="106"/>
      <c r="F2177" s="10"/>
      <c r="G2177" s="116"/>
    </row>
    <row r="2178" spans="1:7">
      <c r="A2178" s="109"/>
      <c r="B2178" s="9"/>
      <c r="C2178" s="106"/>
      <c r="F2178" s="10"/>
      <c r="G2178" s="116"/>
    </row>
    <row r="2179" spans="1:7">
      <c r="A2179" s="109"/>
      <c r="B2179" s="9"/>
      <c r="C2179" s="106"/>
      <c r="F2179" s="10"/>
      <c r="G2179" s="116"/>
    </row>
    <row r="2180" spans="1:7">
      <c r="A2180" s="109"/>
      <c r="B2180" s="9"/>
      <c r="C2180" s="106"/>
      <c r="F2180" s="10"/>
      <c r="G2180" s="116"/>
    </row>
    <row r="2181" spans="1:7">
      <c r="A2181" s="109"/>
      <c r="B2181" s="9"/>
      <c r="C2181" s="106"/>
      <c r="F2181" s="10"/>
      <c r="G2181" s="116"/>
    </row>
    <row r="2182" spans="1:7">
      <c r="A2182" s="109"/>
      <c r="B2182" s="9"/>
      <c r="C2182" s="106"/>
      <c r="F2182" s="10"/>
      <c r="G2182" s="116"/>
    </row>
    <row r="2183" spans="1:7">
      <c r="A2183" s="109"/>
      <c r="B2183" s="9"/>
      <c r="C2183" s="106"/>
      <c r="F2183" s="10"/>
      <c r="G2183" s="116"/>
    </row>
    <row r="2184" spans="1:7">
      <c r="A2184" s="109"/>
      <c r="B2184" s="9"/>
      <c r="C2184" s="106"/>
      <c r="F2184" s="10"/>
      <c r="G2184" s="116"/>
    </row>
    <row r="2185" spans="1:7">
      <c r="A2185" s="109"/>
      <c r="B2185" s="9"/>
      <c r="C2185" s="106"/>
      <c r="F2185" s="10"/>
      <c r="G2185" s="116"/>
    </row>
    <row r="2186" spans="1:7">
      <c r="A2186" s="109"/>
      <c r="B2186" s="9"/>
      <c r="C2186" s="106"/>
      <c r="F2186" s="10"/>
      <c r="G2186" s="116"/>
    </row>
    <row r="2187" spans="1:7">
      <c r="A2187" s="109"/>
      <c r="B2187" s="9"/>
      <c r="C2187" s="106"/>
      <c r="F2187" s="10"/>
      <c r="G2187" s="116"/>
    </row>
    <row r="2188" spans="1:7">
      <c r="A2188" s="109"/>
      <c r="B2188" s="9"/>
      <c r="C2188" s="106"/>
      <c r="F2188" s="10"/>
      <c r="G2188" s="116"/>
    </row>
    <row r="2189" spans="1:7">
      <c r="A2189" s="109"/>
      <c r="B2189" s="9"/>
      <c r="C2189" s="106"/>
      <c r="F2189" s="10"/>
      <c r="G2189" s="116"/>
    </row>
    <row r="2190" spans="1:7">
      <c r="A2190" s="109"/>
      <c r="B2190" s="9"/>
      <c r="C2190" s="106"/>
      <c r="F2190" s="10"/>
      <c r="G2190" s="116"/>
    </row>
    <row r="2191" spans="1:7">
      <c r="A2191" s="109"/>
      <c r="B2191" s="9"/>
      <c r="C2191" s="106"/>
      <c r="F2191" s="10"/>
      <c r="G2191" s="116"/>
    </row>
    <row r="2192" spans="1:7">
      <c r="A2192" s="109"/>
      <c r="B2192" s="9"/>
      <c r="C2192" s="106"/>
      <c r="F2192" s="10"/>
      <c r="G2192" s="116"/>
    </row>
    <row r="2193" spans="1:7">
      <c r="A2193" s="109"/>
      <c r="B2193" s="9"/>
      <c r="C2193" s="106"/>
      <c r="F2193" s="10"/>
      <c r="G2193" s="116"/>
    </row>
    <row r="2194" spans="1:7">
      <c r="A2194" s="109"/>
      <c r="B2194" s="9"/>
      <c r="C2194" s="106"/>
      <c r="F2194" s="10"/>
      <c r="G2194" s="116"/>
    </row>
    <row r="2195" spans="1:7">
      <c r="A2195" s="109"/>
      <c r="B2195" s="9"/>
      <c r="C2195" s="106"/>
      <c r="F2195" s="10"/>
      <c r="G2195" s="116"/>
    </row>
    <row r="2196" spans="1:7">
      <c r="A2196" s="109"/>
      <c r="B2196" s="9"/>
      <c r="C2196" s="106"/>
      <c r="F2196" s="10"/>
      <c r="G2196" s="116"/>
    </row>
    <row r="2197" spans="1:7">
      <c r="A2197" s="109"/>
      <c r="B2197" s="9"/>
      <c r="C2197" s="106"/>
      <c r="F2197" s="10"/>
      <c r="G2197" s="116"/>
    </row>
    <row r="2198" spans="1:7">
      <c r="A2198" s="109"/>
      <c r="B2198" s="9"/>
      <c r="C2198" s="106"/>
      <c r="F2198" s="10"/>
      <c r="G2198" s="116"/>
    </row>
    <row r="2199" spans="1:7">
      <c r="A2199" s="109"/>
      <c r="B2199" s="9"/>
      <c r="C2199" s="106"/>
      <c r="F2199" s="10"/>
      <c r="G2199" s="116"/>
    </row>
    <row r="2200" spans="1:7">
      <c r="A2200" s="109"/>
      <c r="B2200" s="9"/>
      <c r="C2200" s="106"/>
      <c r="F2200" s="10"/>
      <c r="G2200" s="116"/>
    </row>
    <row r="2201" spans="1:7">
      <c r="A2201" s="109"/>
      <c r="B2201" s="9"/>
      <c r="C2201" s="106"/>
      <c r="F2201" s="10"/>
      <c r="G2201" s="116"/>
    </row>
    <row r="2202" spans="1:7">
      <c r="A2202" s="109"/>
      <c r="B2202" s="9"/>
      <c r="C2202" s="106"/>
      <c r="F2202" s="10"/>
      <c r="G2202" s="116"/>
    </row>
    <row r="2203" spans="1:7">
      <c r="A2203" s="109"/>
      <c r="B2203" s="9"/>
      <c r="C2203" s="106"/>
      <c r="F2203" s="10"/>
      <c r="G2203" s="116"/>
    </row>
    <row r="2204" spans="1:7">
      <c r="A2204" s="109"/>
      <c r="B2204" s="9"/>
      <c r="C2204" s="106"/>
      <c r="F2204" s="10"/>
      <c r="G2204" s="116"/>
    </row>
    <row r="2205" spans="1:7">
      <c r="A2205" s="109"/>
      <c r="B2205" s="9"/>
      <c r="C2205" s="106"/>
      <c r="F2205" s="10"/>
      <c r="G2205" s="116"/>
    </row>
    <row r="2206" spans="1:7">
      <c r="A2206" s="109"/>
      <c r="B2206" s="9"/>
      <c r="C2206" s="106"/>
      <c r="F2206" s="10"/>
      <c r="G2206" s="116"/>
    </row>
    <row r="2207" spans="1:7">
      <c r="A2207" s="109"/>
      <c r="B2207" s="9"/>
      <c r="C2207" s="106"/>
      <c r="F2207" s="10"/>
      <c r="G2207" s="116"/>
    </row>
    <row r="2208" spans="1:7">
      <c r="A2208" s="109"/>
      <c r="B2208" s="9"/>
      <c r="C2208" s="106"/>
      <c r="F2208" s="10"/>
      <c r="G2208" s="116"/>
    </row>
    <row r="2209" spans="1:7">
      <c r="A2209" s="109"/>
      <c r="B2209" s="9"/>
      <c r="C2209" s="106"/>
      <c r="F2209" s="10"/>
      <c r="G2209" s="116"/>
    </row>
    <row r="2210" spans="1:7">
      <c r="A2210" s="109"/>
      <c r="B2210" s="9"/>
      <c r="C2210" s="106"/>
      <c r="F2210" s="10"/>
      <c r="G2210" s="116"/>
    </row>
    <row r="2211" spans="1:7">
      <c r="A2211" s="109"/>
      <c r="B2211" s="9"/>
      <c r="C2211" s="106"/>
      <c r="F2211" s="10"/>
      <c r="G2211" s="116"/>
    </row>
    <row r="2212" spans="1:7">
      <c r="A2212" s="109"/>
      <c r="B2212" s="9"/>
      <c r="C2212" s="106"/>
      <c r="F2212" s="10"/>
      <c r="G2212" s="116"/>
    </row>
    <row r="2213" spans="1:7">
      <c r="A2213" s="109"/>
      <c r="B2213" s="9"/>
      <c r="C2213" s="106"/>
      <c r="F2213" s="10"/>
      <c r="G2213" s="116"/>
    </row>
    <row r="2214" spans="1:7">
      <c r="A2214" s="109"/>
      <c r="B2214" s="9"/>
      <c r="C2214" s="106"/>
      <c r="F2214" s="10"/>
      <c r="G2214" s="116"/>
    </row>
    <row r="2215" spans="1:7">
      <c r="A2215" s="109"/>
      <c r="B2215" s="9"/>
      <c r="C2215" s="106"/>
      <c r="F2215" s="10"/>
      <c r="G2215" s="116"/>
    </row>
    <row r="2216" spans="1:7">
      <c r="A2216" s="109"/>
      <c r="B2216" s="9"/>
      <c r="C2216" s="106"/>
      <c r="F2216" s="10"/>
      <c r="G2216" s="116"/>
    </row>
    <row r="2217" spans="1:7">
      <c r="A2217" s="109"/>
      <c r="B2217" s="9"/>
      <c r="C2217" s="106"/>
      <c r="F2217" s="10"/>
      <c r="G2217" s="116"/>
    </row>
    <row r="2218" spans="1:7">
      <c r="A2218" s="109"/>
      <c r="B2218" s="9"/>
      <c r="C2218" s="106"/>
      <c r="F2218" s="10"/>
      <c r="G2218" s="116"/>
    </row>
    <row r="2219" spans="1:7">
      <c r="A2219" s="109"/>
      <c r="B2219" s="9"/>
      <c r="C2219" s="106"/>
      <c r="F2219" s="10"/>
      <c r="G2219" s="116"/>
    </row>
    <row r="2220" spans="1:7">
      <c r="A2220" s="109"/>
      <c r="B2220" s="9"/>
      <c r="C2220" s="106"/>
      <c r="F2220" s="10"/>
      <c r="G2220" s="116"/>
    </row>
    <row r="2221" spans="1:7">
      <c r="A2221" s="109"/>
      <c r="B2221" s="9"/>
      <c r="C2221" s="106"/>
      <c r="F2221" s="10"/>
      <c r="G2221" s="116"/>
    </row>
    <row r="2222" spans="1:7">
      <c r="A2222" s="109"/>
      <c r="B2222" s="9"/>
      <c r="C2222" s="106"/>
      <c r="F2222" s="10"/>
      <c r="G2222" s="116"/>
    </row>
    <row r="2223" spans="1:7">
      <c r="A2223" s="109"/>
      <c r="B2223" s="9"/>
      <c r="C2223" s="106"/>
      <c r="F2223" s="10"/>
      <c r="G2223" s="116"/>
    </row>
    <row r="2224" spans="1:7">
      <c r="A2224" s="109"/>
      <c r="B2224" s="9"/>
      <c r="C2224" s="106"/>
      <c r="F2224" s="10"/>
      <c r="G2224" s="116"/>
    </row>
    <row r="2225" spans="1:7">
      <c r="A2225" s="109"/>
      <c r="B2225" s="9"/>
      <c r="C2225" s="106"/>
      <c r="F2225" s="10"/>
      <c r="G2225" s="116"/>
    </row>
    <row r="2226" spans="1:7">
      <c r="A2226" s="109"/>
      <c r="B2226" s="9"/>
      <c r="C2226" s="106"/>
      <c r="F2226" s="10"/>
      <c r="G2226" s="116"/>
    </row>
    <row r="2227" spans="1:7">
      <c r="A2227" s="109"/>
      <c r="B2227" s="9"/>
      <c r="C2227" s="106"/>
      <c r="F2227" s="10"/>
      <c r="G2227" s="116"/>
    </row>
    <row r="2228" spans="1:7">
      <c r="A2228" s="109"/>
      <c r="B2228" s="9"/>
      <c r="C2228" s="106"/>
      <c r="F2228" s="10"/>
      <c r="G2228" s="116"/>
    </row>
    <row r="2229" spans="1:7">
      <c r="A2229" s="109"/>
      <c r="B2229" s="9"/>
      <c r="C2229" s="106"/>
      <c r="F2229" s="10"/>
      <c r="G2229" s="116"/>
    </row>
    <row r="2230" spans="1:7">
      <c r="A2230" s="109"/>
      <c r="B2230" s="9"/>
      <c r="C2230" s="106"/>
      <c r="F2230" s="10"/>
      <c r="G2230" s="116"/>
    </row>
    <row r="2231" spans="1:7">
      <c r="A2231" s="109"/>
      <c r="B2231" s="9"/>
      <c r="C2231" s="106"/>
      <c r="F2231" s="10"/>
      <c r="G2231" s="116"/>
    </row>
    <row r="2232" spans="1:7">
      <c r="A2232" s="109"/>
      <c r="B2232" s="9"/>
      <c r="C2232" s="106"/>
      <c r="F2232" s="10"/>
      <c r="G2232" s="116"/>
    </row>
    <row r="2233" spans="1:7">
      <c r="A2233" s="109"/>
      <c r="B2233" s="9"/>
      <c r="C2233" s="106"/>
      <c r="F2233" s="10"/>
      <c r="G2233" s="116"/>
    </row>
    <row r="2234" spans="1:7">
      <c r="A2234" s="109"/>
      <c r="B2234" s="9"/>
      <c r="C2234" s="106"/>
      <c r="F2234" s="10"/>
      <c r="G2234" s="116"/>
    </row>
    <row r="2235" spans="1:7">
      <c r="A2235" s="109"/>
      <c r="B2235" s="9"/>
      <c r="C2235" s="106"/>
      <c r="F2235" s="10"/>
      <c r="G2235" s="116"/>
    </row>
    <row r="2236" spans="1:7">
      <c r="A2236" s="109"/>
      <c r="B2236" s="9"/>
      <c r="C2236" s="106"/>
      <c r="F2236" s="10"/>
      <c r="G2236" s="116"/>
    </row>
    <row r="2237" spans="1:7">
      <c r="A2237" s="109"/>
      <c r="B2237" s="9"/>
      <c r="C2237" s="106"/>
      <c r="F2237" s="10"/>
      <c r="G2237" s="116"/>
    </row>
    <row r="2238" spans="1:7">
      <c r="A2238" s="109"/>
      <c r="B2238" s="9"/>
      <c r="C2238" s="106"/>
      <c r="F2238" s="10"/>
      <c r="G2238" s="116"/>
    </row>
    <row r="2239" spans="1:7">
      <c r="A2239" s="109"/>
      <c r="B2239" s="9"/>
      <c r="C2239" s="106"/>
      <c r="F2239" s="10"/>
      <c r="G2239" s="116"/>
    </row>
    <row r="2240" spans="1:7">
      <c r="A2240" s="109"/>
      <c r="B2240" s="9"/>
      <c r="C2240" s="106"/>
      <c r="F2240" s="10"/>
      <c r="G2240" s="116"/>
    </row>
    <row r="2241" spans="1:7">
      <c r="A2241" s="109"/>
      <c r="B2241" s="9"/>
      <c r="C2241" s="106"/>
      <c r="F2241" s="10"/>
      <c r="G2241" s="116"/>
    </row>
    <row r="2242" spans="1:7">
      <c r="A2242" s="109"/>
      <c r="B2242" s="9"/>
      <c r="C2242" s="106"/>
      <c r="F2242" s="10"/>
      <c r="G2242" s="116"/>
    </row>
    <row r="2243" spans="1:7">
      <c r="A2243" s="109"/>
      <c r="B2243" s="9"/>
      <c r="C2243" s="106"/>
      <c r="F2243" s="10"/>
      <c r="G2243" s="116"/>
    </row>
    <row r="2244" spans="1:7">
      <c r="A2244" s="109"/>
      <c r="B2244" s="9"/>
      <c r="C2244" s="106"/>
      <c r="F2244" s="10"/>
      <c r="G2244" s="116"/>
    </row>
    <row r="2245" spans="1:7">
      <c r="A2245" s="109"/>
      <c r="B2245" s="9"/>
      <c r="C2245" s="106"/>
      <c r="F2245" s="10"/>
      <c r="G2245" s="116"/>
    </row>
    <row r="2246" spans="1:7">
      <c r="A2246" s="109"/>
      <c r="B2246" s="9"/>
      <c r="C2246" s="106"/>
      <c r="F2246" s="10"/>
      <c r="G2246" s="116"/>
    </row>
    <row r="2247" spans="1:7">
      <c r="A2247" s="109"/>
      <c r="B2247" s="9"/>
      <c r="C2247" s="106"/>
      <c r="F2247" s="10"/>
      <c r="G2247" s="116"/>
    </row>
    <row r="2248" spans="1:7">
      <c r="A2248" s="109"/>
      <c r="B2248" s="9"/>
      <c r="C2248" s="106"/>
      <c r="F2248" s="10"/>
      <c r="G2248" s="116"/>
    </row>
    <row r="2249" spans="1:7">
      <c r="A2249" s="109"/>
      <c r="B2249" s="9"/>
      <c r="C2249" s="106"/>
      <c r="F2249" s="10"/>
      <c r="G2249" s="116"/>
    </row>
    <row r="2250" spans="1:7">
      <c r="A2250" s="109"/>
      <c r="B2250" s="9"/>
      <c r="C2250" s="106"/>
      <c r="F2250" s="10"/>
      <c r="G2250" s="116"/>
    </row>
    <row r="2251" spans="1:7">
      <c r="A2251" s="109"/>
      <c r="B2251" s="9"/>
      <c r="C2251" s="106"/>
      <c r="F2251" s="10"/>
      <c r="G2251" s="116"/>
    </row>
    <row r="2252" spans="1:7">
      <c r="A2252" s="109"/>
      <c r="B2252" s="9"/>
      <c r="C2252" s="106"/>
      <c r="F2252" s="10"/>
      <c r="G2252" s="116"/>
    </row>
    <row r="2253" spans="1:7">
      <c r="A2253" s="109"/>
      <c r="B2253" s="9"/>
      <c r="C2253" s="106"/>
      <c r="F2253" s="10"/>
      <c r="G2253" s="116"/>
    </row>
    <row r="2254" spans="1:7">
      <c r="A2254" s="109"/>
      <c r="B2254" s="9"/>
      <c r="C2254" s="106"/>
      <c r="F2254" s="10"/>
      <c r="G2254" s="116"/>
    </row>
    <row r="2255" spans="1:7">
      <c r="A2255" s="109"/>
      <c r="B2255" s="9"/>
      <c r="C2255" s="106"/>
      <c r="F2255" s="10"/>
      <c r="G2255" s="116"/>
    </row>
    <row r="2256" spans="1:7">
      <c r="A2256" s="109"/>
      <c r="B2256" s="9"/>
      <c r="C2256" s="106"/>
      <c r="F2256" s="10"/>
      <c r="G2256" s="116"/>
    </row>
    <row r="2257" spans="1:7">
      <c r="A2257" s="109"/>
      <c r="B2257" s="9"/>
      <c r="C2257" s="106"/>
      <c r="F2257" s="10"/>
      <c r="G2257" s="116"/>
    </row>
    <row r="2258" spans="1:7">
      <c r="A2258" s="109"/>
      <c r="B2258" s="9"/>
      <c r="C2258" s="106"/>
      <c r="F2258" s="10"/>
      <c r="G2258" s="116"/>
    </row>
    <row r="2259" spans="1:7">
      <c r="A2259" s="109"/>
      <c r="B2259" s="9"/>
      <c r="C2259" s="106"/>
      <c r="F2259" s="10"/>
      <c r="G2259" s="116"/>
    </row>
    <row r="2260" spans="1:7">
      <c r="A2260" s="109"/>
      <c r="B2260" s="9"/>
      <c r="C2260" s="106"/>
      <c r="F2260" s="10"/>
      <c r="G2260" s="116"/>
    </row>
    <row r="2261" spans="1:7">
      <c r="A2261" s="109"/>
      <c r="B2261" s="9"/>
      <c r="C2261" s="106"/>
      <c r="F2261" s="10"/>
      <c r="G2261" s="116"/>
    </row>
    <row r="2262" spans="1:7">
      <c r="A2262" s="109"/>
      <c r="B2262" s="9"/>
      <c r="C2262" s="106"/>
      <c r="F2262" s="10"/>
      <c r="G2262" s="116"/>
    </row>
    <row r="2263" spans="1:7">
      <c r="A2263" s="109"/>
      <c r="B2263" s="9"/>
      <c r="C2263" s="106"/>
      <c r="F2263" s="10"/>
      <c r="G2263" s="116"/>
    </row>
    <row r="2264" spans="1:7">
      <c r="A2264" s="109"/>
      <c r="B2264" s="9"/>
      <c r="C2264" s="106"/>
      <c r="F2264" s="10"/>
      <c r="G2264" s="116"/>
    </row>
    <row r="2265" spans="1:7">
      <c r="A2265" s="109"/>
      <c r="B2265" s="9"/>
      <c r="C2265" s="106"/>
      <c r="F2265" s="10"/>
      <c r="G2265" s="116"/>
    </row>
    <row r="2266" spans="1:7">
      <c r="A2266" s="109"/>
      <c r="B2266" s="9"/>
      <c r="C2266" s="106"/>
      <c r="F2266" s="10"/>
      <c r="G2266" s="116"/>
    </row>
    <row r="2267" spans="1:7">
      <c r="A2267" s="109"/>
      <c r="B2267" s="9"/>
      <c r="C2267" s="106"/>
      <c r="F2267" s="10"/>
      <c r="G2267" s="116"/>
    </row>
    <row r="2268" spans="1:7">
      <c r="A2268" s="109"/>
      <c r="B2268" s="9"/>
      <c r="C2268" s="106"/>
      <c r="F2268" s="10"/>
      <c r="G2268" s="116"/>
    </row>
    <row r="2269" spans="1:7">
      <c r="A2269" s="109"/>
      <c r="B2269" s="9"/>
      <c r="C2269" s="106"/>
      <c r="F2269" s="10"/>
      <c r="G2269" s="116"/>
    </row>
    <row r="2270" spans="1:7">
      <c r="A2270" s="109"/>
      <c r="B2270" s="9"/>
      <c r="C2270" s="106"/>
      <c r="F2270" s="10"/>
      <c r="G2270" s="116"/>
    </row>
    <row r="2271" spans="1:7">
      <c r="A2271" s="109"/>
      <c r="B2271" s="9"/>
      <c r="C2271" s="106"/>
      <c r="F2271" s="10"/>
      <c r="G2271" s="116"/>
    </row>
    <row r="2272" spans="1:7">
      <c r="A2272" s="109"/>
      <c r="B2272" s="9"/>
      <c r="C2272" s="106"/>
      <c r="F2272" s="10"/>
      <c r="G2272" s="116"/>
    </row>
    <row r="2273" spans="1:7">
      <c r="A2273" s="109"/>
      <c r="B2273" s="9"/>
      <c r="C2273" s="106"/>
      <c r="F2273" s="10"/>
      <c r="G2273" s="116"/>
    </row>
    <row r="2274" spans="1:7">
      <c r="A2274" s="109"/>
      <c r="B2274" s="9"/>
      <c r="C2274" s="106"/>
      <c r="F2274" s="10"/>
      <c r="G2274" s="116"/>
    </row>
    <row r="2275" spans="1:7">
      <c r="A2275" s="109"/>
      <c r="B2275" s="9"/>
      <c r="C2275" s="106"/>
      <c r="F2275" s="10"/>
      <c r="G2275" s="116"/>
    </row>
    <row r="2276" spans="1:7">
      <c r="A2276" s="109"/>
      <c r="B2276" s="9"/>
      <c r="C2276" s="106"/>
      <c r="F2276" s="10"/>
      <c r="G2276" s="116"/>
    </row>
    <row r="2277" spans="1:7">
      <c r="A2277" s="109"/>
      <c r="B2277" s="9"/>
      <c r="C2277" s="106"/>
      <c r="F2277" s="10"/>
      <c r="G2277" s="116"/>
    </row>
    <row r="2278" spans="1:7">
      <c r="A2278" s="109"/>
      <c r="B2278" s="9"/>
      <c r="C2278" s="106"/>
      <c r="F2278" s="10"/>
      <c r="G2278" s="116"/>
    </row>
    <row r="2279" spans="1:7">
      <c r="A2279" s="109"/>
      <c r="B2279" s="9"/>
      <c r="C2279" s="106"/>
      <c r="F2279" s="10"/>
      <c r="G2279" s="116"/>
    </row>
    <row r="2280" spans="1:7">
      <c r="A2280" s="109"/>
      <c r="B2280" s="9"/>
      <c r="C2280" s="106"/>
      <c r="F2280" s="10"/>
      <c r="G2280" s="116"/>
    </row>
    <row r="2281" spans="1:7">
      <c r="A2281" s="109"/>
      <c r="B2281" s="9"/>
      <c r="C2281" s="106"/>
      <c r="F2281" s="10"/>
      <c r="G2281" s="116"/>
    </row>
    <row r="2282" spans="1:7">
      <c r="A2282" s="109"/>
      <c r="B2282" s="9"/>
      <c r="C2282" s="106"/>
      <c r="F2282" s="10"/>
      <c r="G2282" s="116"/>
    </row>
    <row r="2283" spans="1:7">
      <c r="A2283" s="109"/>
      <c r="B2283" s="9"/>
      <c r="C2283" s="106"/>
      <c r="F2283" s="10"/>
      <c r="G2283" s="116"/>
    </row>
    <row r="2284" spans="1:7">
      <c r="A2284" s="109"/>
      <c r="B2284" s="9"/>
      <c r="C2284" s="106"/>
      <c r="F2284" s="10"/>
      <c r="G2284" s="116"/>
    </row>
    <row r="2285" spans="1:7">
      <c r="A2285" s="109"/>
      <c r="B2285" s="9"/>
      <c r="C2285" s="106"/>
      <c r="F2285" s="10"/>
      <c r="G2285" s="116"/>
    </row>
    <row r="2286" spans="1:7">
      <c r="A2286" s="109"/>
      <c r="B2286" s="9"/>
      <c r="C2286" s="106"/>
      <c r="F2286" s="10"/>
      <c r="G2286" s="116"/>
    </row>
    <row r="2287" spans="1:7">
      <c r="A2287" s="109"/>
      <c r="B2287" s="9"/>
      <c r="C2287" s="106"/>
      <c r="F2287" s="10"/>
      <c r="G2287" s="116"/>
    </row>
    <row r="2288" spans="1:7">
      <c r="A2288" s="109"/>
      <c r="B2288" s="9"/>
      <c r="C2288" s="106"/>
      <c r="F2288" s="10"/>
      <c r="G2288" s="116"/>
    </row>
    <row r="2289" spans="1:7">
      <c r="A2289" s="109"/>
      <c r="B2289" s="9"/>
      <c r="C2289" s="106"/>
      <c r="F2289" s="10"/>
      <c r="G2289" s="116"/>
    </row>
    <row r="2290" spans="1:7">
      <c r="A2290" s="109"/>
      <c r="B2290" s="9"/>
      <c r="C2290" s="106"/>
      <c r="F2290" s="10"/>
      <c r="G2290" s="116"/>
    </row>
    <row r="2291" spans="1:7">
      <c r="A2291" s="109"/>
      <c r="B2291" s="9"/>
      <c r="C2291" s="106"/>
      <c r="F2291" s="10"/>
      <c r="G2291" s="116"/>
    </row>
    <row r="2292" spans="1:7">
      <c r="A2292" s="109"/>
      <c r="B2292" s="9"/>
      <c r="C2292" s="106"/>
      <c r="F2292" s="10"/>
      <c r="G2292" s="116"/>
    </row>
    <row r="2293" spans="1:7">
      <c r="A2293" s="109"/>
      <c r="B2293" s="9"/>
      <c r="C2293" s="106"/>
      <c r="F2293" s="10"/>
      <c r="G2293" s="116"/>
    </row>
    <row r="2294" spans="1:7">
      <c r="A2294" s="109"/>
      <c r="B2294" s="9"/>
      <c r="C2294" s="106"/>
      <c r="F2294" s="10"/>
      <c r="G2294" s="116"/>
    </row>
    <row r="2295" spans="1:7">
      <c r="A2295" s="109"/>
      <c r="B2295" s="9"/>
      <c r="C2295" s="106"/>
      <c r="F2295" s="10"/>
      <c r="G2295" s="116"/>
    </row>
    <row r="2296" spans="1:7">
      <c r="A2296" s="109"/>
      <c r="B2296" s="9"/>
      <c r="C2296" s="106"/>
      <c r="F2296" s="10"/>
      <c r="G2296" s="116"/>
    </row>
    <row r="2297" spans="1:7">
      <c r="A2297" s="109"/>
      <c r="B2297" s="9"/>
      <c r="C2297" s="106"/>
      <c r="F2297" s="10"/>
      <c r="G2297" s="116"/>
    </row>
    <row r="2298" spans="1:7">
      <c r="A2298" s="109"/>
      <c r="B2298" s="9"/>
      <c r="C2298" s="106"/>
      <c r="F2298" s="10"/>
      <c r="G2298" s="116"/>
    </row>
    <row r="2299" spans="1:7">
      <c r="A2299" s="109"/>
      <c r="B2299" s="9"/>
      <c r="C2299" s="106"/>
      <c r="F2299" s="10"/>
      <c r="G2299" s="116"/>
    </row>
    <row r="2300" spans="1:7">
      <c r="A2300" s="109"/>
      <c r="B2300" s="9"/>
      <c r="C2300" s="106"/>
      <c r="F2300" s="10"/>
      <c r="G2300" s="116"/>
    </row>
    <row r="2301" spans="1:7">
      <c r="A2301" s="109"/>
      <c r="B2301" s="9"/>
      <c r="C2301" s="106"/>
      <c r="F2301" s="10"/>
      <c r="G2301" s="116"/>
    </row>
    <row r="2302" spans="1:7">
      <c r="A2302" s="109"/>
      <c r="B2302" s="9"/>
      <c r="C2302" s="106"/>
      <c r="F2302" s="10"/>
      <c r="G2302" s="116"/>
    </row>
    <row r="2303" spans="1:7">
      <c r="A2303" s="109"/>
      <c r="B2303" s="9"/>
      <c r="C2303" s="106"/>
      <c r="F2303" s="10"/>
      <c r="G2303" s="116"/>
    </row>
    <row r="2304" spans="1:7">
      <c r="A2304" s="109"/>
      <c r="B2304" s="9"/>
      <c r="C2304" s="106"/>
      <c r="F2304" s="10"/>
      <c r="G2304" s="116"/>
    </row>
    <row r="2305" spans="1:7">
      <c r="A2305" s="109"/>
      <c r="B2305" s="9"/>
      <c r="C2305" s="106"/>
      <c r="F2305" s="10"/>
      <c r="G2305" s="116"/>
    </row>
    <row r="2306" spans="1:7">
      <c r="A2306" s="109"/>
      <c r="B2306" s="9"/>
      <c r="C2306" s="106"/>
      <c r="F2306" s="10"/>
      <c r="G2306" s="116"/>
    </row>
    <row r="2307" spans="1:7">
      <c r="A2307" s="109"/>
      <c r="B2307" s="9"/>
      <c r="C2307" s="106"/>
      <c r="F2307" s="10"/>
      <c r="G2307" s="116"/>
    </row>
    <row r="2308" spans="1:7">
      <c r="A2308" s="109"/>
      <c r="B2308" s="9"/>
      <c r="C2308" s="106"/>
      <c r="F2308" s="10"/>
      <c r="G2308" s="116"/>
    </row>
    <row r="2309" spans="1:7">
      <c r="A2309" s="109"/>
      <c r="B2309" s="9"/>
      <c r="C2309" s="106"/>
      <c r="F2309" s="10"/>
      <c r="G2309" s="116"/>
    </row>
    <row r="2310" spans="1:7">
      <c r="A2310" s="109"/>
      <c r="B2310" s="9"/>
      <c r="C2310" s="106"/>
      <c r="F2310" s="10"/>
      <c r="G2310" s="116"/>
    </row>
    <row r="2311" spans="1:7">
      <c r="A2311" s="109"/>
      <c r="B2311" s="9"/>
      <c r="C2311" s="106"/>
      <c r="F2311" s="10"/>
      <c r="G2311" s="116"/>
    </row>
    <row r="2312" spans="1:7">
      <c r="A2312" s="109"/>
      <c r="B2312" s="9"/>
      <c r="C2312" s="106"/>
      <c r="F2312" s="10"/>
      <c r="G2312" s="116"/>
    </row>
    <row r="2313" spans="1:7">
      <c r="A2313" s="109"/>
      <c r="B2313" s="9"/>
      <c r="C2313" s="106"/>
      <c r="F2313" s="10"/>
      <c r="G2313" s="116"/>
    </row>
    <row r="2314" spans="1:7">
      <c r="A2314" s="109"/>
      <c r="B2314" s="9"/>
      <c r="C2314" s="106"/>
      <c r="F2314" s="10"/>
      <c r="G2314" s="116"/>
    </row>
    <row r="2315" spans="1:7">
      <c r="A2315" s="109"/>
      <c r="B2315" s="9"/>
      <c r="C2315" s="106"/>
      <c r="F2315" s="10"/>
      <c r="G2315" s="116"/>
    </row>
    <row r="2316" spans="1:7">
      <c r="A2316" s="109"/>
      <c r="B2316" s="9"/>
      <c r="C2316" s="106"/>
      <c r="F2316" s="10"/>
      <c r="G2316" s="116"/>
    </row>
    <row r="2317" spans="1:7">
      <c r="A2317" s="109"/>
      <c r="B2317" s="9"/>
      <c r="C2317" s="106"/>
      <c r="F2317" s="10"/>
      <c r="G2317" s="116"/>
    </row>
    <row r="2318" spans="1:7">
      <c r="A2318" s="109"/>
      <c r="B2318" s="9"/>
      <c r="C2318" s="106"/>
      <c r="F2318" s="10"/>
      <c r="G2318" s="116"/>
    </row>
    <row r="2319" spans="1:7">
      <c r="A2319" s="109"/>
      <c r="B2319" s="9"/>
      <c r="C2319" s="106"/>
      <c r="F2319" s="10"/>
      <c r="G2319" s="116"/>
    </row>
    <row r="2320" spans="1:7">
      <c r="A2320" s="109"/>
      <c r="B2320" s="9"/>
      <c r="C2320" s="106"/>
      <c r="F2320" s="10"/>
      <c r="G2320" s="116"/>
    </row>
    <row r="2321" spans="1:7">
      <c r="A2321" s="109"/>
      <c r="B2321" s="9"/>
      <c r="C2321" s="106"/>
      <c r="F2321" s="10"/>
      <c r="G2321" s="116"/>
    </row>
    <row r="2322" spans="1:7">
      <c r="A2322" s="109"/>
      <c r="B2322" s="9"/>
      <c r="C2322" s="106"/>
      <c r="F2322" s="10"/>
      <c r="G2322" s="116"/>
    </row>
    <row r="2323" spans="1:7">
      <c r="A2323" s="109"/>
      <c r="B2323" s="9"/>
      <c r="C2323" s="106"/>
      <c r="F2323" s="10"/>
      <c r="G2323" s="116"/>
    </row>
    <row r="2324" spans="1:7">
      <c r="A2324" s="109"/>
      <c r="B2324" s="9"/>
      <c r="C2324" s="106"/>
      <c r="F2324" s="10"/>
      <c r="G2324" s="116"/>
    </row>
    <row r="2325" spans="1:7">
      <c r="A2325" s="109"/>
      <c r="B2325" s="9"/>
      <c r="C2325" s="106"/>
      <c r="F2325" s="10"/>
      <c r="G2325" s="116"/>
    </row>
    <row r="2326" spans="1:7">
      <c r="A2326" s="109"/>
      <c r="B2326" s="9"/>
      <c r="C2326" s="106"/>
      <c r="F2326" s="10"/>
      <c r="G2326" s="116"/>
    </row>
    <row r="2327" spans="1:7">
      <c r="A2327" s="109"/>
      <c r="B2327" s="9"/>
      <c r="C2327" s="106"/>
      <c r="F2327" s="10"/>
      <c r="G2327" s="116"/>
    </row>
    <row r="2328" spans="1:7">
      <c r="A2328" s="109"/>
      <c r="B2328" s="9"/>
      <c r="C2328" s="106"/>
      <c r="F2328" s="10"/>
      <c r="G2328" s="116"/>
    </row>
    <row r="2329" spans="1:7">
      <c r="A2329" s="109"/>
      <c r="B2329" s="9"/>
      <c r="C2329" s="106"/>
      <c r="F2329" s="10"/>
      <c r="G2329" s="116"/>
    </row>
    <row r="2330" spans="1:7">
      <c r="A2330" s="109"/>
      <c r="B2330" s="9"/>
      <c r="C2330" s="106"/>
      <c r="F2330" s="10"/>
      <c r="G2330" s="116"/>
    </row>
    <row r="2331" spans="1:7">
      <c r="A2331" s="109"/>
      <c r="B2331" s="9"/>
      <c r="C2331" s="106"/>
      <c r="F2331" s="10"/>
      <c r="G2331" s="116"/>
    </row>
    <row r="2332" spans="1:7">
      <c r="A2332" s="109"/>
      <c r="B2332" s="9"/>
      <c r="C2332" s="106"/>
      <c r="F2332" s="10"/>
      <c r="G2332" s="116"/>
    </row>
    <row r="2333" spans="1:7">
      <c r="A2333" s="109"/>
      <c r="B2333" s="9"/>
      <c r="C2333" s="106"/>
      <c r="F2333" s="10"/>
      <c r="G2333" s="116"/>
    </row>
    <row r="2334" spans="1:7">
      <c r="A2334" s="109"/>
      <c r="B2334" s="9"/>
      <c r="C2334" s="106"/>
      <c r="F2334" s="10"/>
      <c r="G2334" s="116"/>
    </row>
    <row r="2335" spans="1:7">
      <c r="A2335" s="109"/>
      <c r="B2335" s="9"/>
      <c r="C2335" s="106"/>
      <c r="F2335" s="10"/>
      <c r="G2335" s="116"/>
    </row>
    <row r="2336" spans="1:7">
      <c r="A2336" s="109"/>
      <c r="B2336" s="9"/>
      <c r="C2336" s="106"/>
      <c r="F2336" s="10"/>
      <c r="G2336" s="116"/>
    </row>
    <row r="2337" spans="1:7">
      <c r="A2337" s="109"/>
      <c r="B2337" s="9"/>
      <c r="C2337" s="106"/>
      <c r="F2337" s="10"/>
      <c r="G2337" s="116"/>
    </row>
    <row r="2338" spans="1:7">
      <c r="A2338" s="109"/>
      <c r="B2338" s="9"/>
      <c r="C2338" s="106"/>
      <c r="F2338" s="10"/>
      <c r="G2338" s="116"/>
    </row>
    <row r="2339" spans="1:7">
      <c r="A2339" s="109"/>
      <c r="B2339" s="9"/>
      <c r="C2339" s="106"/>
      <c r="F2339" s="10"/>
      <c r="G2339" s="116"/>
    </row>
    <row r="2340" spans="1:7">
      <c r="A2340" s="109"/>
      <c r="B2340" s="9"/>
      <c r="C2340" s="106"/>
      <c r="F2340" s="10"/>
      <c r="G2340" s="116"/>
    </row>
    <row r="2341" spans="1:7">
      <c r="A2341" s="109"/>
      <c r="B2341" s="9"/>
      <c r="C2341" s="106"/>
      <c r="F2341" s="10"/>
      <c r="G2341" s="116"/>
    </row>
    <row r="2342" spans="1:7">
      <c r="A2342" s="109"/>
      <c r="B2342" s="9"/>
      <c r="C2342" s="106"/>
      <c r="F2342" s="10"/>
      <c r="G2342" s="116"/>
    </row>
    <row r="2343" spans="1:7">
      <c r="A2343" s="109"/>
      <c r="B2343" s="9"/>
      <c r="C2343" s="106"/>
      <c r="F2343" s="10"/>
      <c r="G2343" s="116"/>
    </row>
    <row r="2344" spans="1:7">
      <c r="A2344" s="109"/>
      <c r="B2344" s="9"/>
      <c r="C2344" s="106"/>
      <c r="F2344" s="10"/>
      <c r="G2344" s="116"/>
    </row>
    <row r="2345" spans="1:7">
      <c r="A2345" s="109"/>
      <c r="B2345" s="9"/>
      <c r="C2345" s="106"/>
      <c r="F2345" s="10"/>
      <c r="G2345" s="116"/>
    </row>
    <row r="2346" spans="1:7">
      <c r="A2346" s="109"/>
      <c r="B2346" s="9"/>
      <c r="C2346" s="106"/>
      <c r="F2346" s="10"/>
      <c r="G2346" s="116"/>
    </row>
    <row r="2347" spans="1:7">
      <c r="A2347" s="109"/>
      <c r="B2347" s="9"/>
      <c r="C2347" s="106"/>
      <c r="F2347" s="10"/>
      <c r="G2347" s="116"/>
    </row>
    <row r="2348" spans="1:7">
      <c r="A2348" s="109"/>
      <c r="B2348" s="9"/>
      <c r="C2348" s="106"/>
      <c r="F2348" s="10"/>
      <c r="G2348" s="116"/>
    </row>
    <row r="2349" spans="1:7">
      <c r="A2349" s="109"/>
      <c r="B2349" s="9"/>
      <c r="C2349" s="106"/>
      <c r="F2349" s="10"/>
      <c r="G2349" s="116"/>
    </row>
    <row r="2350" spans="1:7">
      <c r="A2350" s="109"/>
      <c r="B2350" s="9"/>
      <c r="C2350" s="106"/>
      <c r="F2350" s="10"/>
      <c r="G2350" s="116"/>
    </row>
    <row r="2351" spans="1:7">
      <c r="A2351" s="109"/>
      <c r="B2351" s="9"/>
      <c r="C2351" s="106"/>
      <c r="F2351" s="10"/>
      <c r="G2351" s="116"/>
    </row>
    <row r="2352" spans="1:7">
      <c r="A2352" s="109"/>
      <c r="B2352" s="9"/>
      <c r="C2352" s="106"/>
      <c r="F2352" s="10"/>
      <c r="G2352" s="116"/>
    </row>
    <row r="2353" spans="1:7">
      <c r="A2353" s="109"/>
      <c r="B2353" s="9"/>
      <c r="C2353" s="106"/>
      <c r="F2353" s="10"/>
      <c r="G2353" s="116"/>
    </row>
    <row r="2354" spans="1:7">
      <c r="A2354" s="109"/>
      <c r="B2354" s="9"/>
      <c r="C2354" s="106"/>
      <c r="F2354" s="10"/>
      <c r="G2354" s="116"/>
    </row>
    <row r="2355" spans="1:7">
      <c r="A2355" s="109"/>
      <c r="B2355" s="9"/>
      <c r="C2355" s="106"/>
      <c r="F2355" s="10"/>
      <c r="G2355" s="116"/>
    </row>
    <row r="2356" spans="1:7">
      <c r="A2356" s="109"/>
      <c r="B2356" s="9"/>
      <c r="C2356" s="106"/>
      <c r="F2356" s="10"/>
      <c r="G2356" s="116"/>
    </row>
    <row r="2357" spans="1:7">
      <c r="A2357" s="109"/>
      <c r="B2357" s="9"/>
      <c r="C2357" s="106"/>
      <c r="F2357" s="10"/>
      <c r="G2357" s="116"/>
    </row>
    <row r="2358" spans="1:7">
      <c r="A2358" s="109"/>
      <c r="B2358" s="9"/>
      <c r="C2358" s="106"/>
      <c r="F2358" s="10"/>
      <c r="G2358" s="116"/>
    </row>
    <row r="2359" spans="1:7">
      <c r="A2359" s="109"/>
      <c r="B2359" s="9"/>
      <c r="C2359" s="106"/>
      <c r="F2359" s="10"/>
      <c r="G2359" s="116"/>
    </row>
    <row r="2360" spans="1:7">
      <c r="A2360" s="109"/>
      <c r="B2360" s="9"/>
      <c r="C2360" s="106"/>
      <c r="F2360" s="10"/>
      <c r="G2360" s="116"/>
    </row>
    <row r="2361" spans="1:7">
      <c r="A2361" s="109"/>
      <c r="B2361" s="9"/>
      <c r="C2361" s="106"/>
      <c r="F2361" s="10"/>
      <c r="G2361" s="116"/>
    </row>
    <row r="2362" spans="1:7">
      <c r="A2362" s="109"/>
      <c r="B2362" s="9"/>
      <c r="C2362" s="106"/>
      <c r="F2362" s="10"/>
      <c r="G2362" s="116"/>
    </row>
    <row r="2363" spans="1:7">
      <c r="A2363" s="109"/>
      <c r="B2363" s="9"/>
      <c r="C2363" s="106"/>
      <c r="F2363" s="10"/>
      <c r="G2363" s="116"/>
    </row>
    <row r="2364" spans="1:7">
      <c r="A2364" s="109"/>
      <c r="B2364" s="9"/>
      <c r="C2364" s="106"/>
      <c r="F2364" s="10"/>
      <c r="G2364" s="116"/>
    </row>
    <row r="2365" spans="1:7">
      <c r="A2365" s="109"/>
      <c r="B2365" s="9"/>
      <c r="C2365" s="106"/>
      <c r="F2365" s="10"/>
      <c r="G2365" s="116"/>
    </row>
    <row r="2366" spans="1:7">
      <c r="A2366" s="109"/>
      <c r="B2366" s="9"/>
      <c r="C2366" s="106"/>
      <c r="F2366" s="10"/>
      <c r="G2366" s="116"/>
    </row>
    <row r="2367" spans="1:7">
      <c r="A2367" s="109"/>
      <c r="B2367" s="9"/>
      <c r="C2367" s="106"/>
      <c r="F2367" s="10"/>
      <c r="G2367" s="116"/>
    </row>
    <row r="2368" spans="1:7">
      <c r="A2368" s="109"/>
      <c r="B2368" s="9"/>
      <c r="C2368" s="106"/>
      <c r="F2368" s="10"/>
      <c r="G2368" s="116"/>
    </row>
    <row r="2369" spans="1:7">
      <c r="A2369" s="109"/>
      <c r="B2369" s="9"/>
      <c r="C2369" s="106"/>
      <c r="F2369" s="10"/>
      <c r="G2369" s="116"/>
    </row>
    <row r="2370" spans="1:7">
      <c r="A2370" s="109"/>
      <c r="B2370" s="9"/>
      <c r="C2370" s="106"/>
      <c r="F2370" s="10"/>
      <c r="G2370" s="116"/>
    </row>
    <row r="2371" spans="1:7">
      <c r="A2371" s="109"/>
      <c r="B2371" s="9"/>
      <c r="C2371" s="106"/>
      <c r="F2371" s="10"/>
      <c r="G2371" s="116"/>
    </row>
    <row r="2372" spans="1:7">
      <c r="A2372" s="109"/>
      <c r="B2372" s="9"/>
      <c r="C2372" s="106"/>
      <c r="F2372" s="10"/>
      <c r="G2372" s="116"/>
    </row>
    <row r="2373" spans="1:7">
      <c r="A2373" s="109"/>
      <c r="B2373" s="9"/>
      <c r="C2373" s="106"/>
      <c r="F2373" s="10"/>
      <c r="G2373" s="116"/>
    </row>
    <row r="2374" spans="1:7">
      <c r="A2374" s="109"/>
      <c r="B2374" s="9"/>
      <c r="C2374" s="106"/>
      <c r="F2374" s="10"/>
      <c r="G2374" s="116"/>
    </row>
    <row r="2375" spans="1:7">
      <c r="A2375" s="109"/>
      <c r="B2375" s="9"/>
      <c r="C2375" s="106"/>
      <c r="F2375" s="10"/>
      <c r="G2375" s="116"/>
    </row>
    <row r="2376" spans="1:7">
      <c r="A2376" s="109"/>
      <c r="B2376" s="9"/>
      <c r="C2376" s="106"/>
      <c r="F2376" s="10"/>
      <c r="G2376" s="116"/>
    </row>
    <row r="2377" spans="1:7">
      <c r="A2377" s="109"/>
      <c r="B2377" s="9"/>
      <c r="C2377" s="106"/>
      <c r="F2377" s="10"/>
      <c r="G2377" s="116"/>
    </row>
    <row r="2378" spans="1:7">
      <c r="A2378" s="109"/>
      <c r="B2378" s="9"/>
      <c r="C2378" s="106"/>
      <c r="F2378" s="10"/>
      <c r="G2378" s="116"/>
    </row>
    <row r="2379" spans="1:7">
      <c r="A2379" s="109"/>
      <c r="B2379" s="9"/>
      <c r="C2379" s="106"/>
      <c r="F2379" s="10"/>
      <c r="G2379" s="116"/>
    </row>
    <row r="2380" spans="1:7">
      <c r="A2380" s="109"/>
      <c r="B2380" s="9"/>
      <c r="C2380" s="106"/>
      <c r="F2380" s="10"/>
      <c r="G2380" s="116"/>
    </row>
    <row r="2381" spans="1:7">
      <c r="A2381" s="109"/>
      <c r="B2381" s="9"/>
      <c r="C2381" s="106"/>
      <c r="F2381" s="10"/>
      <c r="G2381" s="116"/>
    </row>
    <row r="2382" spans="1:7">
      <c r="A2382" s="109"/>
      <c r="B2382" s="9"/>
      <c r="C2382" s="106"/>
      <c r="F2382" s="10"/>
      <c r="G2382" s="116"/>
    </row>
    <row r="2383" spans="1:7">
      <c r="A2383" s="109"/>
      <c r="B2383" s="9"/>
      <c r="C2383" s="106"/>
      <c r="F2383" s="10"/>
      <c r="G2383" s="116"/>
    </row>
    <row r="2384" spans="1:7">
      <c r="A2384" s="109"/>
      <c r="B2384" s="9"/>
      <c r="C2384" s="106"/>
      <c r="F2384" s="10"/>
      <c r="G2384" s="116"/>
    </row>
    <row r="2385" spans="1:7">
      <c r="A2385" s="109"/>
      <c r="B2385" s="9"/>
      <c r="C2385" s="106"/>
      <c r="F2385" s="10"/>
      <c r="G2385" s="116"/>
    </row>
    <row r="2386" spans="1:7">
      <c r="A2386" s="109"/>
      <c r="B2386" s="9"/>
      <c r="C2386" s="106"/>
      <c r="F2386" s="10"/>
      <c r="G2386" s="116"/>
    </row>
    <row r="2387" spans="1:7">
      <c r="A2387" s="109"/>
      <c r="B2387" s="9"/>
      <c r="C2387" s="106"/>
      <c r="F2387" s="10"/>
      <c r="G2387" s="116"/>
    </row>
    <row r="2388" spans="1:7">
      <c r="A2388" s="109"/>
      <c r="B2388" s="9"/>
      <c r="C2388" s="106"/>
      <c r="F2388" s="10"/>
      <c r="G2388" s="116"/>
    </row>
    <row r="2389" spans="1:7">
      <c r="A2389" s="109"/>
      <c r="B2389" s="9"/>
      <c r="C2389" s="106"/>
      <c r="F2389" s="10"/>
      <c r="G2389" s="116"/>
    </row>
    <row r="2390" spans="1:7">
      <c r="A2390" s="109"/>
      <c r="B2390" s="9"/>
      <c r="C2390" s="106"/>
      <c r="F2390" s="10"/>
      <c r="G2390" s="116"/>
    </row>
    <row r="2391" spans="1:7">
      <c r="A2391" s="109"/>
      <c r="B2391" s="9"/>
      <c r="C2391" s="106"/>
      <c r="F2391" s="10"/>
      <c r="G2391" s="116"/>
    </row>
    <row r="2392" spans="1:7">
      <c r="A2392" s="109"/>
      <c r="B2392" s="9"/>
      <c r="C2392" s="106"/>
      <c r="F2392" s="10"/>
      <c r="G2392" s="116"/>
    </row>
    <row r="2393" spans="1:7">
      <c r="A2393" s="109"/>
      <c r="B2393" s="9"/>
      <c r="C2393" s="106"/>
      <c r="F2393" s="10"/>
      <c r="G2393" s="116"/>
    </row>
    <row r="2394" spans="1:7">
      <c r="A2394" s="109"/>
      <c r="B2394" s="9"/>
      <c r="C2394" s="106"/>
      <c r="F2394" s="10"/>
      <c r="G2394" s="116"/>
    </row>
    <row r="2395" spans="1:7">
      <c r="A2395" s="109"/>
      <c r="B2395" s="9"/>
      <c r="C2395" s="106"/>
      <c r="F2395" s="10"/>
      <c r="G2395" s="116"/>
    </row>
    <row r="2396" spans="1:7">
      <c r="A2396" s="109"/>
      <c r="B2396" s="9"/>
      <c r="C2396" s="106"/>
      <c r="F2396" s="10"/>
      <c r="G2396" s="116"/>
    </row>
    <row r="2397" spans="1:7">
      <c r="A2397" s="109"/>
      <c r="B2397" s="9"/>
      <c r="C2397" s="106"/>
      <c r="F2397" s="10"/>
      <c r="G2397" s="116"/>
    </row>
    <row r="2398" spans="1:7">
      <c r="A2398" s="109"/>
      <c r="B2398" s="9"/>
      <c r="C2398" s="106"/>
      <c r="F2398" s="10"/>
      <c r="G2398" s="116"/>
    </row>
    <row r="2399" spans="1:7">
      <c r="A2399" s="109"/>
      <c r="B2399" s="9"/>
      <c r="C2399" s="106"/>
      <c r="F2399" s="10"/>
      <c r="G2399" s="116"/>
    </row>
    <row r="2400" spans="1:7">
      <c r="A2400" s="109"/>
      <c r="B2400" s="9"/>
      <c r="C2400" s="106"/>
      <c r="F2400" s="10"/>
      <c r="G2400" s="116"/>
    </row>
    <row r="2401" spans="1:7">
      <c r="A2401" s="109"/>
      <c r="B2401" s="9"/>
      <c r="C2401" s="106"/>
      <c r="F2401" s="10"/>
      <c r="G2401" s="116"/>
    </row>
    <row r="2402" spans="1:7">
      <c r="A2402" s="109"/>
      <c r="B2402" s="9"/>
      <c r="C2402" s="106"/>
      <c r="F2402" s="10"/>
      <c r="G2402" s="116"/>
    </row>
    <row r="2403" spans="1:7">
      <c r="A2403" s="109"/>
      <c r="B2403" s="9"/>
      <c r="C2403" s="106"/>
      <c r="F2403" s="10"/>
      <c r="G2403" s="116"/>
    </row>
    <row r="2404" spans="1:7">
      <c r="A2404" s="109"/>
      <c r="B2404" s="9"/>
      <c r="C2404" s="106"/>
      <c r="F2404" s="10"/>
      <c r="G2404" s="116"/>
    </row>
    <row r="2405" spans="1:7">
      <c r="A2405" s="109"/>
      <c r="B2405" s="9"/>
      <c r="C2405" s="106"/>
      <c r="F2405" s="10"/>
      <c r="G2405" s="116"/>
    </row>
    <row r="2406" spans="1:7">
      <c r="A2406" s="109"/>
      <c r="B2406" s="9"/>
      <c r="C2406" s="106"/>
      <c r="F2406" s="10"/>
      <c r="G2406" s="116"/>
    </row>
    <row r="2407" spans="1:7">
      <c r="A2407" s="109"/>
      <c r="B2407" s="9"/>
      <c r="C2407" s="106"/>
      <c r="F2407" s="10"/>
      <c r="G2407" s="116"/>
    </row>
    <row r="2408" spans="1:7">
      <c r="A2408" s="109"/>
      <c r="B2408" s="9"/>
      <c r="C2408" s="106"/>
      <c r="F2408" s="10"/>
      <c r="G2408" s="116"/>
    </row>
    <row r="2409" spans="1:7">
      <c r="A2409" s="109"/>
      <c r="B2409" s="9"/>
      <c r="C2409" s="106"/>
      <c r="F2409" s="10"/>
      <c r="G2409" s="116"/>
    </row>
    <row r="2410" spans="1:7">
      <c r="A2410" s="109"/>
      <c r="B2410" s="9"/>
      <c r="C2410" s="106"/>
      <c r="F2410" s="10"/>
      <c r="G2410" s="116"/>
    </row>
    <row r="2411" spans="1:7">
      <c r="A2411" s="109"/>
      <c r="B2411" s="9"/>
      <c r="C2411" s="106"/>
      <c r="F2411" s="10"/>
      <c r="G2411" s="116"/>
    </row>
    <row r="2412" spans="1:7">
      <c r="A2412" s="109"/>
      <c r="B2412" s="9"/>
      <c r="C2412" s="106"/>
      <c r="F2412" s="10"/>
      <c r="G2412" s="116"/>
    </row>
    <row r="2413" spans="1:7">
      <c r="A2413" s="109"/>
      <c r="B2413" s="9"/>
      <c r="C2413" s="106"/>
      <c r="F2413" s="10"/>
      <c r="G2413" s="116"/>
    </row>
    <row r="2414" spans="1:7">
      <c r="A2414" s="109"/>
      <c r="B2414" s="9"/>
      <c r="C2414" s="106"/>
      <c r="F2414" s="10"/>
      <c r="G2414" s="116"/>
    </row>
    <row r="2415" spans="1:7">
      <c r="A2415" s="109"/>
      <c r="B2415" s="9"/>
      <c r="C2415" s="106"/>
      <c r="F2415" s="10"/>
      <c r="G2415" s="116"/>
    </row>
    <row r="2416" spans="1:7">
      <c r="A2416" s="109"/>
      <c r="B2416" s="9"/>
      <c r="C2416" s="106"/>
      <c r="F2416" s="10"/>
      <c r="G2416" s="116"/>
    </row>
    <row r="2417" spans="1:7">
      <c r="A2417" s="109"/>
      <c r="B2417" s="9"/>
      <c r="C2417" s="106"/>
      <c r="F2417" s="10"/>
      <c r="G2417" s="116"/>
    </row>
    <row r="2418" spans="1:7">
      <c r="A2418" s="109"/>
      <c r="B2418" s="9"/>
      <c r="C2418" s="106"/>
      <c r="F2418" s="10"/>
      <c r="G2418" s="116"/>
    </row>
    <row r="2419" spans="1:7">
      <c r="A2419" s="109"/>
      <c r="B2419" s="9"/>
      <c r="C2419" s="106"/>
      <c r="F2419" s="10"/>
      <c r="G2419" s="116"/>
    </row>
    <row r="2420" spans="1:7">
      <c r="A2420" s="109"/>
      <c r="B2420" s="9"/>
      <c r="C2420" s="106"/>
      <c r="F2420" s="10"/>
      <c r="G2420" s="116"/>
    </row>
    <row r="2421" spans="1:7">
      <c r="A2421" s="109"/>
      <c r="B2421" s="9"/>
      <c r="C2421" s="106"/>
      <c r="F2421" s="10"/>
      <c r="G2421" s="116"/>
    </row>
    <row r="2422" spans="1:7">
      <c r="A2422" s="109"/>
      <c r="B2422" s="9"/>
      <c r="C2422" s="106"/>
      <c r="F2422" s="10"/>
      <c r="G2422" s="116"/>
    </row>
    <row r="2423" spans="1:7">
      <c r="A2423" s="109"/>
      <c r="B2423" s="9"/>
      <c r="C2423" s="106"/>
      <c r="F2423" s="10"/>
      <c r="G2423" s="116"/>
    </row>
    <row r="2424" spans="1:7">
      <c r="A2424" s="109"/>
      <c r="B2424" s="9"/>
      <c r="C2424" s="106"/>
      <c r="F2424" s="10"/>
      <c r="G2424" s="116"/>
    </row>
    <row r="2425" spans="1:7">
      <c r="A2425" s="109"/>
      <c r="B2425" s="9"/>
      <c r="C2425" s="106"/>
      <c r="F2425" s="10"/>
      <c r="G2425" s="116"/>
    </row>
    <row r="2426" spans="1:7">
      <c r="A2426" s="109"/>
      <c r="B2426" s="9"/>
      <c r="C2426" s="106"/>
      <c r="F2426" s="10"/>
      <c r="G2426" s="116"/>
    </row>
    <row r="2427" spans="1:7">
      <c r="A2427" s="109"/>
      <c r="B2427" s="9"/>
      <c r="C2427" s="106"/>
      <c r="F2427" s="10"/>
      <c r="G2427" s="116"/>
    </row>
    <row r="2428" spans="1:7">
      <c r="A2428" s="109"/>
      <c r="B2428" s="9"/>
      <c r="C2428" s="106"/>
      <c r="F2428" s="10"/>
      <c r="G2428" s="116"/>
    </row>
    <row r="2429" spans="1:7">
      <c r="A2429" s="109"/>
      <c r="B2429" s="9"/>
      <c r="C2429" s="106"/>
      <c r="F2429" s="10"/>
      <c r="G2429" s="116"/>
    </row>
    <row r="2430" spans="1:7">
      <c r="A2430" s="109"/>
      <c r="B2430" s="9"/>
      <c r="C2430" s="106"/>
      <c r="F2430" s="10"/>
      <c r="G2430" s="116"/>
    </row>
    <row r="2431" spans="1:7">
      <c r="A2431" s="109"/>
      <c r="B2431" s="9"/>
      <c r="C2431" s="106"/>
      <c r="F2431" s="10"/>
      <c r="G2431" s="116"/>
    </row>
    <row r="2432" spans="1:7">
      <c r="A2432" s="109"/>
      <c r="B2432" s="9"/>
      <c r="C2432" s="106"/>
      <c r="F2432" s="10"/>
      <c r="G2432" s="116"/>
    </row>
    <row r="2433" spans="1:7">
      <c r="A2433" s="109"/>
      <c r="B2433" s="9"/>
      <c r="C2433" s="106"/>
      <c r="F2433" s="10"/>
      <c r="G2433" s="116"/>
    </row>
    <row r="2434" spans="1:7">
      <c r="A2434" s="109"/>
      <c r="B2434" s="9"/>
      <c r="C2434" s="106"/>
      <c r="F2434" s="10"/>
      <c r="G2434" s="116"/>
    </row>
    <row r="2435" spans="1:7">
      <c r="A2435" s="109"/>
      <c r="B2435" s="9"/>
      <c r="C2435" s="106"/>
      <c r="F2435" s="10"/>
      <c r="G2435" s="116"/>
    </row>
    <row r="2436" spans="1:7">
      <c r="A2436" s="109"/>
      <c r="B2436" s="9"/>
      <c r="C2436" s="106"/>
      <c r="F2436" s="10"/>
      <c r="G2436" s="116"/>
    </row>
    <row r="2437" spans="1:7">
      <c r="A2437" s="109"/>
      <c r="B2437" s="9"/>
      <c r="C2437" s="106"/>
      <c r="F2437" s="10"/>
      <c r="G2437" s="116"/>
    </row>
    <row r="2438" spans="1:7">
      <c r="A2438" s="109"/>
      <c r="B2438" s="9"/>
      <c r="C2438" s="106"/>
      <c r="F2438" s="10"/>
      <c r="G2438" s="116"/>
    </row>
    <row r="2439" spans="1:7">
      <c r="A2439" s="109"/>
      <c r="B2439" s="9"/>
      <c r="C2439" s="106"/>
      <c r="F2439" s="10"/>
      <c r="G2439" s="116"/>
    </row>
    <row r="2440" spans="1:7">
      <c r="A2440" s="109"/>
      <c r="B2440" s="9"/>
      <c r="C2440" s="106"/>
      <c r="F2440" s="10"/>
      <c r="G2440" s="116"/>
    </row>
    <row r="2441" spans="1:7">
      <c r="A2441" s="109"/>
      <c r="B2441" s="9"/>
      <c r="C2441" s="106"/>
      <c r="F2441" s="10"/>
      <c r="G2441" s="116"/>
    </row>
    <row r="2442" spans="1:7">
      <c r="A2442" s="109"/>
      <c r="B2442" s="9"/>
      <c r="C2442" s="106"/>
      <c r="F2442" s="10"/>
      <c r="G2442" s="116"/>
    </row>
    <row r="2443" spans="1:7">
      <c r="A2443" s="109"/>
      <c r="B2443" s="9"/>
      <c r="C2443" s="106"/>
      <c r="F2443" s="10"/>
      <c r="G2443" s="116"/>
    </row>
    <row r="2444" spans="1:7">
      <c r="A2444" s="109"/>
      <c r="B2444" s="9"/>
      <c r="C2444" s="106"/>
      <c r="F2444" s="10"/>
      <c r="G2444" s="116"/>
    </row>
    <row r="2445" spans="1:7">
      <c r="A2445" s="109"/>
      <c r="B2445" s="9"/>
      <c r="C2445" s="106"/>
      <c r="F2445" s="10"/>
      <c r="G2445" s="116"/>
    </row>
    <row r="2446" spans="1:7">
      <c r="A2446" s="109"/>
      <c r="B2446" s="9"/>
      <c r="C2446" s="106"/>
      <c r="F2446" s="10"/>
      <c r="G2446" s="116"/>
    </row>
    <row r="2447" spans="1:7">
      <c r="A2447" s="109"/>
      <c r="B2447" s="9"/>
      <c r="C2447" s="106"/>
      <c r="F2447" s="10"/>
      <c r="G2447" s="116"/>
    </row>
    <row r="2448" spans="1:7">
      <c r="A2448" s="109"/>
      <c r="B2448" s="9"/>
      <c r="C2448" s="106"/>
      <c r="F2448" s="10"/>
      <c r="G2448" s="116"/>
    </row>
    <row r="2449" spans="1:7">
      <c r="A2449" s="109"/>
      <c r="B2449" s="9"/>
      <c r="C2449" s="106"/>
      <c r="F2449" s="10"/>
      <c r="G2449" s="116"/>
    </row>
    <row r="2450" spans="1:7">
      <c r="A2450" s="109"/>
      <c r="B2450" s="9"/>
      <c r="C2450" s="106"/>
      <c r="F2450" s="10"/>
      <c r="G2450" s="116"/>
    </row>
    <row r="2451" spans="1:7">
      <c r="A2451" s="109"/>
      <c r="B2451" s="9"/>
      <c r="C2451" s="106"/>
      <c r="F2451" s="10"/>
      <c r="G2451" s="116"/>
    </row>
    <row r="2452" spans="1:7">
      <c r="A2452" s="109"/>
      <c r="B2452" s="9"/>
      <c r="C2452" s="106"/>
      <c r="F2452" s="10"/>
      <c r="G2452" s="116"/>
    </row>
    <row r="2453" spans="1:7">
      <c r="A2453" s="109"/>
      <c r="B2453" s="9"/>
      <c r="C2453" s="106"/>
      <c r="F2453" s="10"/>
      <c r="G2453" s="116"/>
    </row>
    <row r="2454" spans="1:7">
      <c r="A2454" s="109"/>
      <c r="B2454" s="9"/>
      <c r="C2454" s="106"/>
      <c r="F2454" s="10"/>
      <c r="G2454" s="116"/>
    </row>
    <row r="2455" spans="1:7">
      <c r="A2455" s="109"/>
      <c r="B2455" s="9"/>
      <c r="C2455" s="106"/>
      <c r="F2455" s="10"/>
      <c r="G2455" s="116"/>
    </row>
    <row r="2456" spans="1:7">
      <c r="A2456" s="109"/>
      <c r="B2456" s="9"/>
      <c r="C2456" s="106"/>
      <c r="F2456" s="10"/>
      <c r="G2456" s="116"/>
    </row>
    <row r="2457" spans="1:7">
      <c r="A2457" s="109"/>
      <c r="B2457" s="9"/>
      <c r="C2457" s="106"/>
      <c r="F2457" s="10"/>
      <c r="G2457" s="116"/>
    </row>
    <row r="2458" spans="1:7">
      <c r="A2458" s="109"/>
      <c r="B2458" s="9"/>
      <c r="C2458" s="106"/>
      <c r="F2458" s="10"/>
      <c r="G2458" s="116"/>
    </row>
    <row r="2459" spans="1:7">
      <c r="A2459" s="109"/>
      <c r="B2459" s="9"/>
      <c r="C2459" s="106"/>
      <c r="F2459" s="10"/>
      <c r="G2459" s="116"/>
    </row>
    <row r="2460" spans="1:7">
      <c r="A2460" s="109"/>
      <c r="B2460" s="9"/>
      <c r="C2460" s="106"/>
      <c r="F2460" s="10"/>
      <c r="G2460" s="116"/>
    </row>
    <row r="2461" spans="1:7">
      <c r="A2461" s="109"/>
      <c r="B2461" s="9"/>
      <c r="C2461" s="106"/>
      <c r="F2461" s="10"/>
      <c r="G2461" s="116"/>
    </row>
    <row r="2462" spans="1:7">
      <c r="A2462" s="109"/>
      <c r="B2462" s="9"/>
      <c r="C2462" s="106"/>
      <c r="F2462" s="10"/>
      <c r="G2462" s="116"/>
    </row>
    <row r="2463" spans="1:7">
      <c r="A2463" s="109"/>
      <c r="B2463" s="9"/>
      <c r="C2463" s="106"/>
      <c r="F2463" s="10"/>
      <c r="G2463" s="116"/>
    </row>
    <row r="2464" spans="1:7">
      <c r="A2464" s="109"/>
      <c r="B2464" s="9"/>
      <c r="C2464" s="106"/>
      <c r="F2464" s="10"/>
      <c r="G2464" s="116"/>
    </row>
    <row r="2465" spans="1:7">
      <c r="A2465" s="109"/>
      <c r="B2465" s="9"/>
      <c r="C2465" s="106"/>
      <c r="F2465" s="10"/>
      <c r="G2465" s="116"/>
    </row>
    <row r="2466" spans="1:7">
      <c r="A2466" s="109"/>
      <c r="B2466" s="9"/>
      <c r="C2466" s="106"/>
      <c r="F2466" s="10"/>
      <c r="G2466" s="116"/>
    </row>
    <row r="2467" spans="1:7">
      <c r="A2467" s="109"/>
      <c r="B2467" s="9"/>
      <c r="C2467" s="106"/>
      <c r="F2467" s="10"/>
      <c r="G2467" s="116"/>
    </row>
    <row r="2468" spans="1:7">
      <c r="A2468" s="109"/>
      <c r="B2468" s="9"/>
      <c r="C2468" s="106"/>
      <c r="F2468" s="10"/>
      <c r="G2468" s="116"/>
    </row>
    <row r="2469" spans="1:7">
      <c r="A2469" s="109"/>
      <c r="B2469" s="9"/>
      <c r="C2469" s="106"/>
      <c r="F2469" s="10"/>
      <c r="G2469" s="116"/>
    </row>
    <row r="2470" spans="1:7">
      <c r="A2470" s="109"/>
      <c r="B2470" s="9"/>
      <c r="C2470" s="106"/>
      <c r="F2470" s="10"/>
      <c r="G2470" s="116"/>
    </row>
    <row r="2471" spans="1:7">
      <c r="A2471" s="109"/>
      <c r="B2471" s="9"/>
      <c r="C2471" s="106"/>
      <c r="F2471" s="10"/>
      <c r="G2471" s="116"/>
    </row>
    <row r="2472" spans="1:7">
      <c r="A2472" s="109"/>
      <c r="B2472" s="9"/>
      <c r="C2472" s="106"/>
      <c r="F2472" s="10"/>
      <c r="G2472" s="116"/>
    </row>
    <row r="2473" spans="1:7">
      <c r="A2473" s="109"/>
      <c r="B2473" s="9"/>
      <c r="C2473" s="106"/>
      <c r="F2473" s="10"/>
      <c r="G2473" s="116"/>
    </row>
    <row r="2474" spans="1:7">
      <c r="A2474" s="109"/>
      <c r="B2474" s="9"/>
      <c r="C2474" s="106"/>
      <c r="F2474" s="10"/>
      <c r="G2474" s="116"/>
    </row>
    <row r="2475" spans="1:7">
      <c r="A2475" s="109"/>
      <c r="B2475" s="9"/>
      <c r="C2475" s="106"/>
      <c r="F2475" s="10"/>
      <c r="G2475" s="116"/>
    </row>
    <row r="2476" spans="1:7">
      <c r="A2476" s="109"/>
      <c r="B2476" s="9"/>
      <c r="C2476" s="106"/>
      <c r="F2476" s="10"/>
      <c r="G2476" s="116"/>
    </row>
    <row r="2477" spans="1:7">
      <c r="A2477" s="109"/>
      <c r="B2477" s="9"/>
      <c r="C2477" s="106"/>
      <c r="F2477" s="10"/>
      <c r="G2477" s="116"/>
    </row>
    <row r="2478" spans="1:7">
      <c r="A2478" s="109"/>
      <c r="B2478" s="9"/>
      <c r="C2478" s="106"/>
      <c r="F2478" s="10"/>
      <c r="G2478" s="116"/>
    </row>
    <row r="2479" spans="1:7">
      <c r="A2479" s="109"/>
      <c r="B2479" s="9"/>
      <c r="C2479" s="106"/>
      <c r="F2479" s="10"/>
      <c r="G2479" s="116"/>
    </row>
    <row r="2480" spans="1:7">
      <c r="A2480" s="109"/>
      <c r="B2480" s="9"/>
      <c r="C2480" s="106"/>
      <c r="F2480" s="10"/>
      <c r="G2480" s="116"/>
    </row>
    <row r="2481" spans="1:7">
      <c r="A2481" s="109"/>
      <c r="B2481" s="9"/>
      <c r="C2481" s="106"/>
      <c r="F2481" s="10"/>
      <c r="G2481" s="116"/>
    </row>
    <row r="2482" spans="1:7">
      <c r="A2482" s="109"/>
      <c r="B2482" s="9"/>
      <c r="C2482" s="106"/>
      <c r="F2482" s="10"/>
      <c r="G2482" s="116"/>
    </row>
    <row r="2483" spans="1:7">
      <c r="A2483" s="109"/>
      <c r="B2483" s="9"/>
      <c r="C2483" s="106"/>
      <c r="F2483" s="10"/>
      <c r="G2483" s="116"/>
    </row>
    <row r="2484" spans="1:7">
      <c r="A2484" s="109"/>
      <c r="B2484" s="9"/>
      <c r="C2484" s="106"/>
      <c r="F2484" s="10"/>
      <c r="G2484" s="116"/>
    </row>
    <row r="2485" spans="1:7">
      <c r="A2485" s="109"/>
      <c r="B2485" s="9"/>
      <c r="C2485" s="106"/>
      <c r="F2485" s="10"/>
      <c r="G2485" s="116"/>
    </row>
    <row r="2486" spans="1:7">
      <c r="A2486" s="109"/>
      <c r="B2486" s="9"/>
      <c r="C2486" s="106"/>
      <c r="F2486" s="10"/>
      <c r="G2486" s="116"/>
    </row>
    <row r="2487" spans="1:7">
      <c r="A2487" s="109"/>
      <c r="B2487" s="9"/>
      <c r="C2487" s="106"/>
      <c r="F2487" s="10"/>
      <c r="G2487" s="116"/>
    </row>
    <row r="2488" spans="1:7">
      <c r="A2488" s="109"/>
      <c r="B2488" s="9"/>
      <c r="C2488" s="106"/>
      <c r="F2488" s="10"/>
      <c r="G2488" s="116"/>
    </row>
    <row r="2489" spans="1:7">
      <c r="A2489" s="109"/>
      <c r="B2489" s="9"/>
      <c r="C2489" s="106"/>
      <c r="F2489" s="10"/>
      <c r="G2489" s="116"/>
    </row>
    <row r="2490" spans="1:7">
      <c r="A2490" s="109"/>
      <c r="B2490" s="9"/>
      <c r="C2490" s="106"/>
      <c r="F2490" s="10"/>
      <c r="G2490" s="116"/>
    </row>
    <row r="2491" spans="1:7">
      <c r="A2491" s="109"/>
      <c r="B2491" s="9"/>
      <c r="C2491" s="106"/>
      <c r="F2491" s="10"/>
      <c r="G2491" s="116"/>
    </row>
    <row r="2492" spans="1:7">
      <c r="A2492" s="109"/>
      <c r="B2492" s="9"/>
      <c r="C2492" s="106"/>
      <c r="F2492" s="10"/>
      <c r="G2492" s="116"/>
    </row>
    <row r="2493" spans="1:7">
      <c r="A2493" s="109"/>
      <c r="B2493" s="9"/>
      <c r="C2493" s="106"/>
      <c r="F2493" s="10"/>
      <c r="G2493" s="116"/>
    </row>
    <row r="2494" spans="1:7">
      <c r="A2494" s="109"/>
      <c r="B2494" s="9"/>
      <c r="C2494" s="106"/>
      <c r="F2494" s="10"/>
      <c r="G2494" s="116"/>
    </row>
    <row r="2495" spans="1:7">
      <c r="A2495" s="109"/>
      <c r="B2495" s="9"/>
      <c r="C2495" s="106"/>
      <c r="F2495" s="10"/>
      <c r="G2495" s="116"/>
    </row>
    <row r="2496" spans="1:7">
      <c r="A2496" s="109"/>
      <c r="B2496" s="9"/>
      <c r="C2496" s="106"/>
      <c r="F2496" s="10"/>
      <c r="G2496" s="116"/>
    </row>
    <row r="2497" spans="1:7">
      <c r="A2497" s="109"/>
      <c r="B2497" s="9"/>
      <c r="C2497" s="106"/>
      <c r="F2497" s="10"/>
      <c r="G2497" s="116"/>
    </row>
    <row r="2498" spans="1:7">
      <c r="A2498" s="109"/>
      <c r="B2498" s="9"/>
      <c r="C2498" s="106"/>
      <c r="F2498" s="10"/>
      <c r="G2498" s="116"/>
    </row>
    <row r="2499" spans="1:7">
      <c r="A2499" s="109"/>
      <c r="B2499" s="9"/>
      <c r="C2499" s="106"/>
      <c r="F2499" s="10"/>
      <c r="G2499" s="116"/>
    </row>
    <row r="2500" spans="1:7">
      <c r="A2500" s="109"/>
      <c r="B2500" s="9"/>
      <c r="C2500" s="106"/>
      <c r="F2500" s="10"/>
      <c r="G2500" s="116"/>
    </row>
    <row r="2501" spans="1:7">
      <c r="A2501" s="109"/>
      <c r="B2501" s="9"/>
      <c r="C2501" s="106"/>
      <c r="F2501" s="10"/>
      <c r="G2501" s="116"/>
    </row>
    <row r="2502" spans="1:7">
      <c r="A2502" s="109"/>
      <c r="B2502" s="9"/>
      <c r="C2502" s="106"/>
      <c r="F2502" s="10"/>
      <c r="G2502" s="116"/>
    </row>
    <row r="2503" spans="1:7">
      <c r="A2503" s="109"/>
      <c r="B2503" s="9"/>
      <c r="C2503" s="106"/>
      <c r="F2503" s="10"/>
      <c r="G2503" s="116"/>
    </row>
    <row r="2504" spans="1:7">
      <c r="A2504" s="109"/>
      <c r="B2504" s="9"/>
      <c r="C2504" s="106"/>
      <c r="F2504" s="10"/>
      <c r="G2504" s="116"/>
    </row>
    <row r="2505" spans="1:7">
      <c r="A2505" s="109"/>
      <c r="B2505" s="9"/>
      <c r="C2505" s="106"/>
      <c r="F2505" s="10"/>
      <c r="G2505" s="116"/>
    </row>
    <row r="2506" spans="1:7">
      <c r="A2506" s="109"/>
      <c r="B2506" s="9"/>
      <c r="C2506" s="106"/>
      <c r="F2506" s="10"/>
      <c r="G2506" s="116"/>
    </row>
    <row r="2507" spans="1:7">
      <c r="A2507" s="109"/>
      <c r="B2507" s="9"/>
      <c r="C2507" s="106"/>
      <c r="F2507" s="10"/>
      <c r="G2507" s="116"/>
    </row>
    <row r="2508" spans="1:7">
      <c r="A2508" s="109"/>
      <c r="B2508" s="9"/>
      <c r="C2508" s="106"/>
      <c r="F2508" s="10"/>
      <c r="G2508" s="116"/>
    </row>
    <row r="2509" spans="1:7">
      <c r="A2509" s="109"/>
      <c r="B2509" s="9"/>
      <c r="C2509" s="106"/>
      <c r="F2509" s="10"/>
      <c r="G2509" s="116"/>
    </row>
    <row r="2510" spans="1:7">
      <c r="A2510" s="109"/>
      <c r="B2510" s="9"/>
      <c r="C2510" s="106"/>
      <c r="F2510" s="10"/>
      <c r="G2510" s="116"/>
    </row>
    <row r="2511" spans="1:7">
      <c r="A2511" s="109"/>
      <c r="B2511" s="9"/>
      <c r="C2511" s="106"/>
      <c r="F2511" s="10"/>
      <c r="G2511" s="116"/>
    </row>
    <row r="2512" spans="1:7">
      <c r="A2512" s="109"/>
      <c r="B2512" s="9"/>
      <c r="C2512" s="106"/>
      <c r="F2512" s="10"/>
      <c r="G2512" s="116"/>
    </row>
    <row r="2513" spans="1:7">
      <c r="A2513" s="109"/>
      <c r="B2513" s="9"/>
      <c r="C2513" s="106"/>
      <c r="F2513" s="10"/>
      <c r="G2513" s="116"/>
    </row>
    <row r="2514" spans="1:7">
      <c r="A2514" s="109"/>
      <c r="B2514" s="9"/>
      <c r="C2514" s="106"/>
      <c r="F2514" s="10"/>
      <c r="G2514" s="116"/>
    </row>
    <row r="2515" spans="1:7">
      <c r="A2515" s="109"/>
      <c r="B2515" s="9"/>
      <c r="C2515" s="106"/>
      <c r="F2515" s="10"/>
      <c r="G2515" s="116"/>
    </row>
    <row r="2516" spans="1:7">
      <c r="A2516" s="109"/>
      <c r="B2516" s="9"/>
      <c r="C2516" s="106"/>
      <c r="F2516" s="10"/>
      <c r="G2516" s="116"/>
    </row>
    <row r="2517" spans="1:7">
      <c r="A2517" s="109"/>
      <c r="B2517" s="9"/>
      <c r="C2517" s="106"/>
      <c r="F2517" s="10"/>
      <c r="G2517" s="116"/>
    </row>
    <row r="2518" spans="1:7">
      <c r="A2518" s="109"/>
      <c r="B2518" s="9"/>
      <c r="C2518" s="106"/>
      <c r="F2518" s="10"/>
      <c r="G2518" s="116"/>
    </row>
    <row r="2519" spans="1:7">
      <c r="A2519" s="109"/>
      <c r="B2519" s="9"/>
      <c r="C2519" s="106"/>
      <c r="F2519" s="10"/>
      <c r="G2519" s="116"/>
    </row>
    <row r="2520" spans="1:7">
      <c r="A2520" s="109"/>
      <c r="B2520" s="9"/>
      <c r="C2520" s="106"/>
      <c r="F2520" s="10"/>
      <c r="G2520" s="116"/>
    </row>
    <row r="2521" spans="1:7">
      <c r="A2521" s="109"/>
      <c r="B2521" s="9"/>
      <c r="C2521" s="106"/>
      <c r="F2521" s="10"/>
      <c r="G2521" s="116"/>
    </row>
    <row r="2522" spans="1:7">
      <c r="A2522" s="109"/>
      <c r="B2522" s="9"/>
      <c r="C2522" s="106"/>
      <c r="F2522" s="10"/>
      <c r="G2522" s="116"/>
    </row>
    <row r="2523" spans="1:7">
      <c r="A2523" s="109"/>
      <c r="B2523" s="9"/>
      <c r="C2523" s="106"/>
      <c r="F2523" s="10"/>
      <c r="G2523" s="116"/>
    </row>
    <row r="2524" spans="1:7">
      <c r="A2524" s="109"/>
      <c r="B2524" s="9"/>
      <c r="C2524" s="106"/>
      <c r="F2524" s="10"/>
      <c r="G2524" s="116"/>
    </row>
    <row r="2525" spans="1:7">
      <c r="A2525" s="109"/>
      <c r="B2525" s="9"/>
      <c r="C2525" s="106"/>
      <c r="F2525" s="10"/>
      <c r="G2525" s="116"/>
    </row>
    <row r="2526" spans="1:7">
      <c r="A2526" s="109"/>
      <c r="B2526" s="9"/>
      <c r="C2526" s="106"/>
      <c r="F2526" s="10"/>
      <c r="G2526" s="116"/>
    </row>
    <row r="2527" spans="1:7">
      <c r="A2527" s="109"/>
      <c r="B2527" s="9"/>
      <c r="C2527" s="106"/>
      <c r="F2527" s="10"/>
      <c r="G2527" s="116"/>
    </row>
    <row r="2528" spans="1:7">
      <c r="A2528" s="109"/>
      <c r="B2528" s="9"/>
      <c r="C2528" s="106"/>
      <c r="F2528" s="10"/>
      <c r="G2528" s="116"/>
    </row>
    <row r="2529" spans="1:7">
      <c r="A2529" s="109"/>
      <c r="B2529" s="9"/>
      <c r="C2529" s="106"/>
      <c r="F2529" s="10"/>
      <c r="G2529" s="116"/>
    </row>
    <row r="2530" spans="1:7">
      <c r="A2530" s="109"/>
      <c r="B2530" s="9"/>
      <c r="C2530" s="106"/>
      <c r="F2530" s="10"/>
      <c r="G2530" s="116"/>
    </row>
    <row r="2531" spans="1:7">
      <c r="A2531" s="109"/>
      <c r="B2531" s="9"/>
      <c r="C2531" s="106"/>
      <c r="F2531" s="10"/>
      <c r="G2531" s="116"/>
    </row>
    <row r="2532" spans="1:7">
      <c r="A2532" s="109"/>
      <c r="B2532" s="9"/>
      <c r="C2532" s="106"/>
      <c r="F2532" s="10"/>
      <c r="G2532" s="116"/>
    </row>
    <row r="2533" spans="1:7">
      <c r="A2533" s="109"/>
      <c r="B2533" s="9"/>
      <c r="C2533" s="106"/>
      <c r="F2533" s="10"/>
      <c r="G2533" s="116"/>
    </row>
    <row r="2534" spans="1:7">
      <c r="A2534" s="109"/>
      <c r="B2534" s="9"/>
      <c r="C2534" s="106"/>
      <c r="F2534" s="10"/>
      <c r="G2534" s="116"/>
    </row>
    <row r="2535" spans="1:7">
      <c r="A2535" s="109"/>
      <c r="B2535" s="9"/>
      <c r="C2535" s="106"/>
      <c r="F2535" s="10"/>
      <c r="G2535" s="116"/>
    </row>
    <row r="2536" spans="1:7">
      <c r="A2536" s="109"/>
      <c r="B2536" s="9"/>
      <c r="C2536" s="106"/>
      <c r="F2536" s="10"/>
      <c r="G2536" s="116"/>
    </row>
    <row r="2537" spans="1:7">
      <c r="A2537" s="109"/>
      <c r="B2537" s="9"/>
      <c r="C2537" s="106"/>
      <c r="F2537" s="10"/>
      <c r="G2537" s="116"/>
    </row>
    <row r="2538" spans="1:7">
      <c r="A2538" s="109"/>
      <c r="B2538" s="9"/>
      <c r="C2538" s="106"/>
      <c r="F2538" s="10"/>
      <c r="G2538" s="116"/>
    </row>
    <row r="2539" spans="1:7">
      <c r="A2539" s="109"/>
      <c r="B2539" s="9"/>
      <c r="C2539" s="106"/>
      <c r="F2539" s="10"/>
      <c r="G2539" s="116"/>
    </row>
    <row r="2540" spans="1:7">
      <c r="A2540" s="109"/>
      <c r="B2540" s="9"/>
      <c r="C2540" s="106"/>
      <c r="F2540" s="10"/>
      <c r="G2540" s="116"/>
    </row>
    <row r="2541" spans="1:7">
      <c r="A2541" s="109"/>
      <c r="B2541" s="9"/>
      <c r="C2541" s="106"/>
      <c r="F2541" s="10"/>
      <c r="G2541" s="116"/>
    </row>
    <row r="2542" spans="1:7">
      <c r="A2542" s="109"/>
      <c r="B2542" s="9"/>
      <c r="C2542" s="106"/>
      <c r="F2542" s="10"/>
      <c r="G2542" s="116"/>
    </row>
    <row r="2543" spans="1:7">
      <c r="A2543" s="109"/>
      <c r="B2543" s="9"/>
      <c r="C2543" s="106"/>
      <c r="F2543" s="10"/>
      <c r="G2543" s="116"/>
    </row>
    <row r="2544" spans="1:7">
      <c r="A2544" s="109"/>
      <c r="B2544" s="9"/>
      <c r="C2544" s="106"/>
      <c r="F2544" s="10"/>
      <c r="G2544" s="116"/>
    </row>
    <row r="2545" spans="1:7">
      <c r="A2545" s="109"/>
      <c r="B2545" s="9"/>
      <c r="C2545" s="106"/>
      <c r="F2545" s="10"/>
      <c r="G2545" s="116"/>
    </row>
    <row r="2546" spans="1:7">
      <c r="A2546" s="109"/>
      <c r="B2546" s="9"/>
      <c r="C2546" s="106"/>
      <c r="F2546" s="10"/>
      <c r="G2546" s="116"/>
    </row>
    <row r="2547" spans="1:7">
      <c r="A2547" s="109"/>
      <c r="B2547" s="9"/>
      <c r="C2547" s="106"/>
      <c r="F2547" s="10"/>
      <c r="G2547" s="116"/>
    </row>
    <row r="2548" spans="1:7">
      <c r="A2548" s="109"/>
      <c r="B2548" s="9"/>
      <c r="C2548" s="106"/>
      <c r="F2548" s="10"/>
      <c r="G2548" s="116"/>
    </row>
    <row r="2549" spans="1:7">
      <c r="A2549" s="109"/>
      <c r="B2549" s="9"/>
      <c r="C2549" s="106"/>
      <c r="F2549" s="10"/>
      <c r="G2549" s="116"/>
    </row>
    <row r="2550" spans="1:7">
      <c r="A2550" s="109"/>
      <c r="B2550" s="9"/>
      <c r="C2550" s="106"/>
      <c r="F2550" s="10"/>
      <c r="G2550" s="116"/>
    </row>
    <row r="2551" spans="1:7">
      <c r="A2551" s="109"/>
      <c r="B2551" s="9"/>
      <c r="C2551" s="106"/>
      <c r="F2551" s="10"/>
      <c r="G2551" s="116"/>
    </row>
    <row r="2552" spans="1:7">
      <c r="A2552" s="109"/>
      <c r="B2552" s="9"/>
      <c r="C2552" s="106"/>
      <c r="F2552" s="10"/>
      <c r="G2552" s="116"/>
    </row>
    <row r="2553" spans="1:7">
      <c r="A2553" s="109"/>
      <c r="B2553" s="9"/>
      <c r="C2553" s="106"/>
      <c r="F2553" s="10"/>
      <c r="G2553" s="116"/>
    </row>
    <row r="2554" spans="1:7">
      <c r="A2554" s="109"/>
      <c r="B2554" s="9"/>
      <c r="C2554" s="106"/>
      <c r="F2554" s="10"/>
      <c r="G2554" s="116"/>
    </row>
    <row r="2555" spans="1:7">
      <c r="A2555" s="109"/>
      <c r="B2555" s="9"/>
      <c r="C2555" s="106"/>
      <c r="F2555" s="10"/>
      <c r="G2555" s="116"/>
    </row>
    <row r="2556" spans="1:7">
      <c r="A2556" s="109"/>
      <c r="B2556" s="9"/>
      <c r="C2556" s="106"/>
      <c r="F2556" s="10"/>
      <c r="G2556" s="116"/>
    </row>
    <row r="2557" spans="1:7">
      <c r="A2557" s="109"/>
      <c r="B2557" s="9"/>
      <c r="C2557" s="106"/>
      <c r="F2557" s="10"/>
      <c r="G2557" s="116"/>
    </row>
    <row r="2558" spans="1:7">
      <c r="A2558" s="109"/>
      <c r="B2558" s="9"/>
      <c r="C2558" s="106"/>
      <c r="F2558" s="10"/>
      <c r="G2558" s="116"/>
    </row>
    <row r="2559" spans="1:7">
      <c r="A2559" s="109"/>
      <c r="B2559" s="9"/>
      <c r="C2559" s="106"/>
      <c r="F2559" s="10"/>
      <c r="G2559" s="116"/>
    </row>
    <row r="2560" spans="1:7">
      <c r="A2560" s="109"/>
      <c r="B2560" s="9"/>
      <c r="C2560" s="106"/>
      <c r="F2560" s="10"/>
      <c r="G2560" s="116"/>
    </row>
    <row r="2561" spans="1:7">
      <c r="A2561" s="109"/>
      <c r="B2561" s="9"/>
      <c r="C2561" s="106"/>
      <c r="F2561" s="10"/>
      <c r="G2561" s="116"/>
    </row>
    <row r="2562" spans="1:7">
      <c r="A2562" s="109"/>
      <c r="B2562" s="9"/>
      <c r="C2562" s="106"/>
      <c r="F2562" s="10"/>
      <c r="G2562" s="116"/>
    </row>
    <row r="2563" spans="1:7">
      <c r="A2563" s="109"/>
      <c r="B2563" s="9"/>
      <c r="C2563" s="106"/>
      <c r="F2563" s="10"/>
      <c r="G2563" s="116"/>
    </row>
    <row r="2564" spans="1:7">
      <c r="A2564" s="109"/>
      <c r="B2564" s="9"/>
      <c r="C2564" s="106"/>
      <c r="F2564" s="10"/>
      <c r="G2564" s="116"/>
    </row>
    <row r="2565" spans="1:7">
      <c r="A2565" s="109"/>
      <c r="B2565" s="9"/>
      <c r="C2565" s="106"/>
      <c r="F2565" s="10"/>
      <c r="G2565" s="116"/>
    </row>
    <row r="2566" spans="1:7">
      <c r="A2566" s="109"/>
      <c r="B2566" s="9"/>
      <c r="C2566" s="106"/>
      <c r="F2566" s="10"/>
      <c r="G2566" s="116"/>
    </row>
    <row r="2567" spans="1:7">
      <c r="A2567" s="109"/>
      <c r="B2567" s="9"/>
      <c r="C2567" s="106"/>
      <c r="F2567" s="10"/>
      <c r="G2567" s="116"/>
    </row>
    <row r="2568" spans="1:7">
      <c r="A2568" s="109"/>
      <c r="B2568" s="9"/>
      <c r="C2568" s="106"/>
      <c r="F2568" s="10"/>
      <c r="G2568" s="116"/>
    </row>
    <row r="2569" spans="1:7">
      <c r="A2569" s="109"/>
      <c r="B2569" s="9"/>
      <c r="C2569" s="106"/>
      <c r="F2569" s="10"/>
      <c r="G2569" s="116"/>
    </row>
    <row r="2570" spans="1:7">
      <c r="A2570" s="109"/>
      <c r="B2570" s="9"/>
      <c r="C2570" s="106"/>
      <c r="F2570" s="10"/>
      <c r="G2570" s="116"/>
    </row>
    <row r="2571" spans="1:7">
      <c r="A2571" s="109"/>
      <c r="B2571" s="9"/>
      <c r="C2571" s="106"/>
      <c r="F2571" s="10"/>
      <c r="G2571" s="116"/>
    </row>
    <row r="2572" spans="1:7">
      <c r="A2572" s="109"/>
      <c r="B2572" s="9"/>
      <c r="C2572" s="106"/>
      <c r="F2572" s="10"/>
      <c r="G2572" s="116"/>
    </row>
    <row r="2573" spans="1:7">
      <c r="A2573" s="109"/>
      <c r="B2573" s="9"/>
      <c r="C2573" s="106"/>
      <c r="F2573" s="10"/>
      <c r="G2573" s="116"/>
    </row>
    <row r="2574" spans="1:7">
      <c r="A2574" s="109"/>
      <c r="B2574" s="9"/>
      <c r="C2574" s="106"/>
      <c r="F2574" s="10"/>
      <c r="G2574" s="116"/>
    </row>
    <row r="2575" spans="1:7">
      <c r="A2575" s="109"/>
      <c r="B2575" s="9"/>
      <c r="C2575" s="106"/>
      <c r="F2575" s="10"/>
      <c r="G2575" s="116"/>
    </row>
    <row r="2576" spans="1:7">
      <c r="A2576" s="109"/>
      <c r="B2576" s="9"/>
      <c r="C2576" s="106"/>
      <c r="F2576" s="10"/>
      <c r="G2576" s="116"/>
    </row>
    <row r="2577" spans="1:7">
      <c r="A2577" s="109"/>
      <c r="B2577" s="9"/>
      <c r="C2577" s="106"/>
      <c r="F2577" s="10"/>
      <c r="G2577" s="116"/>
    </row>
    <row r="2578" spans="1:7">
      <c r="A2578" s="109"/>
      <c r="B2578" s="9"/>
      <c r="C2578" s="106"/>
      <c r="F2578" s="10"/>
      <c r="G2578" s="116"/>
    </row>
    <row r="2579" spans="1:7">
      <c r="A2579" s="109"/>
      <c r="B2579" s="9"/>
      <c r="C2579" s="106"/>
      <c r="F2579" s="10"/>
      <c r="G2579" s="116"/>
    </row>
    <row r="2580" spans="1:7">
      <c r="A2580" s="109"/>
      <c r="B2580" s="9"/>
      <c r="C2580" s="106"/>
      <c r="F2580" s="10"/>
      <c r="G2580" s="116"/>
    </row>
    <row r="2581" spans="1:7">
      <c r="A2581" s="109"/>
      <c r="B2581" s="9"/>
      <c r="C2581" s="106"/>
      <c r="F2581" s="10"/>
      <c r="G2581" s="116"/>
    </row>
    <row r="2582" spans="1:7">
      <c r="A2582" s="109"/>
      <c r="B2582" s="9"/>
      <c r="C2582" s="106"/>
      <c r="F2582" s="10"/>
      <c r="G2582" s="116"/>
    </row>
    <row r="2583" spans="1:7">
      <c r="A2583" s="109"/>
      <c r="B2583" s="9"/>
      <c r="C2583" s="106"/>
      <c r="F2583" s="10"/>
      <c r="G2583" s="116"/>
    </row>
    <row r="2584" spans="1:7">
      <c r="A2584" s="109"/>
      <c r="B2584" s="9"/>
      <c r="C2584" s="106"/>
      <c r="F2584" s="10"/>
      <c r="G2584" s="116"/>
    </row>
    <row r="2585" spans="1:7">
      <c r="A2585" s="109"/>
      <c r="B2585" s="9"/>
      <c r="C2585" s="106"/>
      <c r="F2585" s="10"/>
      <c r="G2585" s="116"/>
    </row>
    <row r="2586" spans="1:7">
      <c r="A2586" s="109"/>
      <c r="B2586" s="9"/>
      <c r="C2586" s="106"/>
      <c r="F2586" s="10"/>
      <c r="G2586" s="116"/>
    </row>
    <row r="2587" spans="1:7">
      <c r="A2587" s="109"/>
      <c r="B2587" s="9"/>
      <c r="C2587" s="106"/>
      <c r="F2587" s="10"/>
      <c r="G2587" s="116"/>
    </row>
    <row r="2588" spans="1:7">
      <c r="A2588" s="109"/>
      <c r="B2588" s="9"/>
      <c r="C2588" s="106"/>
      <c r="F2588" s="10"/>
      <c r="G2588" s="116"/>
    </row>
    <row r="2589" spans="1:7">
      <c r="A2589" s="109"/>
      <c r="B2589" s="9"/>
      <c r="C2589" s="106"/>
      <c r="F2589" s="10"/>
      <c r="G2589" s="116"/>
    </row>
    <row r="2590" spans="1:7">
      <c r="A2590" s="109"/>
      <c r="B2590" s="9"/>
      <c r="C2590" s="106"/>
      <c r="F2590" s="10"/>
      <c r="G2590" s="116"/>
    </row>
    <row r="2591" spans="1:7">
      <c r="A2591" s="109"/>
      <c r="B2591" s="9"/>
      <c r="C2591" s="106"/>
      <c r="F2591" s="10"/>
      <c r="G2591" s="116"/>
    </row>
    <row r="2592" spans="1:7">
      <c r="A2592" s="109"/>
      <c r="B2592" s="9"/>
      <c r="C2592" s="106"/>
      <c r="F2592" s="10"/>
      <c r="G2592" s="116"/>
    </row>
    <row r="2593" spans="1:7">
      <c r="A2593" s="109"/>
      <c r="B2593" s="9"/>
      <c r="C2593" s="106"/>
      <c r="F2593" s="10"/>
      <c r="G2593" s="116"/>
    </row>
    <row r="2594" spans="1:7">
      <c r="A2594" s="109"/>
      <c r="B2594" s="9"/>
      <c r="C2594" s="106"/>
      <c r="F2594" s="10"/>
      <c r="G2594" s="116"/>
    </row>
    <row r="2595" spans="1:7">
      <c r="A2595" s="109"/>
      <c r="B2595" s="9"/>
      <c r="C2595" s="106"/>
      <c r="F2595" s="10"/>
      <c r="G2595" s="116"/>
    </row>
    <row r="2596" spans="1:7">
      <c r="A2596" s="109"/>
      <c r="B2596" s="9"/>
      <c r="C2596" s="106"/>
      <c r="F2596" s="10"/>
      <c r="G2596" s="116"/>
    </row>
    <row r="2597" spans="1:7">
      <c r="A2597" s="109"/>
      <c r="B2597" s="9"/>
      <c r="C2597" s="106"/>
      <c r="F2597" s="10"/>
      <c r="G2597" s="116"/>
    </row>
    <row r="2598" spans="1:7">
      <c r="A2598" s="109"/>
      <c r="B2598" s="9"/>
      <c r="C2598" s="106"/>
      <c r="F2598" s="10"/>
      <c r="G2598" s="116"/>
    </row>
    <row r="2599" spans="1:7">
      <c r="A2599" s="109"/>
      <c r="B2599" s="9"/>
      <c r="C2599" s="106"/>
      <c r="F2599" s="10"/>
      <c r="G2599" s="116"/>
    </row>
    <row r="2600" spans="1:7">
      <c r="A2600" s="109"/>
      <c r="B2600" s="9"/>
      <c r="C2600" s="106"/>
      <c r="F2600" s="10"/>
      <c r="G2600" s="116"/>
    </row>
    <row r="2601" spans="1:7">
      <c r="A2601" s="109"/>
      <c r="B2601" s="9"/>
      <c r="C2601" s="106"/>
      <c r="F2601" s="10"/>
      <c r="G2601" s="116"/>
    </row>
    <row r="2602" spans="1:7">
      <c r="A2602" s="109"/>
      <c r="B2602" s="9"/>
      <c r="C2602" s="106"/>
      <c r="F2602" s="10"/>
      <c r="G2602" s="116"/>
    </row>
    <row r="2603" spans="1:7">
      <c r="A2603" s="109"/>
      <c r="B2603" s="9"/>
      <c r="C2603" s="106"/>
      <c r="F2603" s="10"/>
      <c r="G2603" s="116"/>
    </row>
    <row r="2604" spans="1:7">
      <c r="A2604" s="109"/>
      <c r="B2604" s="9"/>
      <c r="C2604" s="106"/>
      <c r="F2604" s="10"/>
      <c r="G2604" s="116"/>
    </row>
    <row r="2605" spans="1:7">
      <c r="A2605" s="109"/>
      <c r="B2605" s="9"/>
      <c r="C2605" s="106"/>
      <c r="F2605" s="10"/>
      <c r="G2605" s="116"/>
    </row>
    <row r="2606" spans="1:7">
      <c r="A2606" s="109"/>
      <c r="B2606" s="9"/>
      <c r="C2606" s="106"/>
      <c r="F2606" s="10"/>
      <c r="G2606" s="116"/>
    </row>
    <row r="2607" spans="1:7">
      <c r="A2607" s="109"/>
      <c r="B2607" s="9"/>
      <c r="C2607" s="106"/>
      <c r="F2607" s="10"/>
      <c r="G2607" s="116"/>
    </row>
    <row r="2608" spans="1:7">
      <c r="A2608" s="109"/>
      <c r="B2608" s="9"/>
      <c r="C2608" s="106"/>
      <c r="F2608" s="10"/>
      <c r="G2608" s="116"/>
    </row>
    <row r="2609" spans="1:7">
      <c r="A2609" s="109"/>
      <c r="B2609" s="9"/>
      <c r="C2609" s="106"/>
      <c r="F2609" s="10"/>
      <c r="G2609" s="116"/>
    </row>
    <row r="2610" spans="1:7">
      <c r="A2610" s="109"/>
      <c r="B2610" s="9"/>
      <c r="C2610" s="106"/>
      <c r="F2610" s="10"/>
      <c r="G2610" s="116"/>
    </row>
    <row r="2611" spans="1:7">
      <c r="A2611" s="109"/>
      <c r="B2611" s="9"/>
      <c r="C2611" s="106"/>
      <c r="F2611" s="10"/>
      <c r="G2611" s="116"/>
    </row>
    <row r="2612" spans="1:7">
      <c r="A2612" s="109"/>
      <c r="B2612" s="9"/>
      <c r="C2612" s="106"/>
      <c r="F2612" s="10"/>
      <c r="G2612" s="116"/>
    </row>
    <row r="2613" spans="1:7">
      <c r="A2613" s="109"/>
      <c r="B2613" s="9"/>
      <c r="C2613" s="106"/>
      <c r="F2613" s="10"/>
      <c r="G2613" s="116"/>
    </row>
    <row r="2614" spans="1:7">
      <c r="A2614" s="109"/>
      <c r="B2614" s="9"/>
      <c r="C2614" s="106"/>
      <c r="F2614" s="10"/>
      <c r="G2614" s="116"/>
    </row>
    <row r="2615" spans="1:7">
      <c r="A2615" s="109"/>
      <c r="B2615" s="9"/>
      <c r="C2615" s="106"/>
      <c r="F2615" s="10"/>
      <c r="G2615" s="116"/>
    </row>
    <row r="2616" spans="1:7">
      <c r="A2616" s="109"/>
      <c r="B2616" s="9"/>
      <c r="C2616" s="106"/>
      <c r="F2616" s="10"/>
      <c r="G2616" s="116"/>
    </row>
    <row r="2617" spans="1:7">
      <c r="A2617" s="109"/>
      <c r="B2617" s="9"/>
      <c r="C2617" s="106"/>
      <c r="F2617" s="10"/>
      <c r="G2617" s="116"/>
    </row>
    <row r="2618" spans="1:7">
      <c r="A2618" s="109"/>
      <c r="B2618" s="9"/>
      <c r="C2618" s="106"/>
      <c r="F2618" s="10"/>
      <c r="G2618" s="116"/>
    </row>
    <row r="2619" spans="1:7">
      <c r="A2619" s="109"/>
      <c r="B2619" s="9"/>
      <c r="C2619" s="106"/>
      <c r="F2619" s="10"/>
      <c r="G2619" s="116"/>
    </row>
    <row r="2620" spans="1:7">
      <c r="A2620" s="109"/>
      <c r="B2620" s="9"/>
      <c r="C2620" s="106"/>
      <c r="F2620" s="10"/>
      <c r="G2620" s="116"/>
    </row>
    <row r="2621" spans="1:7">
      <c r="A2621" s="109"/>
      <c r="B2621" s="9"/>
      <c r="C2621" s="106"/>
      <c r="F2621" s="10"/>
      <c r="G2621" s="116"/>
    </row>
    <row r="2622" spans="1:7">
      <c r="A2622" s="109"/>
      <c r="B2622" s="9"/>
      <c r="C2622" s="106"/>
      <c r="F2622" s="10"/>
      <c r="G2622" s="116"/>
    </row>
    <row r="2623" spans="1:7">
      <c r="A2623" s="109"/>
      <c r="B2623" s="9"/>
      <c r="C2623" s="106"/>
      <c r="F2623" s="10"/>
      <c r="G2623" s="116"/>
    </row>
    <row r="2624" spans="1:7">
      <c r="A2624" s="109"/>
      <c r="B2624" s="9"/>
      <c r="C2624" s="106"/>
      <c r="F2624" s="10"/>
      <c r="G2624" s="116"/>
    </row>
    <row r="2625" spans="1:7">
      <c r="A2625" s="109"/>
      <c r="B2625" s="9"/>
      <c r="C2625" s="106"/>
      <c r="F2625" s="10"/>
      <c r="G2625" s="116"/>
    </row>
    <row r="2626" spans="1:7">
      <c r="A2626" s="109"/>
      <c r="B2626" s="9"/>
      <c r="C2626" s="106"/>
      <c r="F2626" s="10"/>
      <c r="G2626" s="116"/>
    </row>
    <row r="2627" spans="1:7">
      <c r="A2627" s="109"/>
      <c r="B2627" s="9"/>
      <c r="C2627" s="106"/>
      <c r="F2627" s="10"/>
      <c r="G2627" s="116"/>
    </row>
    <row r="2628" spans="1:7">
      <c r="A2628" s="109"/>
      <c r="B2628" s="9"/>
      <c r="C2628" s="106"/>
      <c r="F2628" s="10"/>
      <c r="G2628" s="116"/>
    </row>
    <row r="2629" spans="1:7">
      <c r="A2629" s="109"/>
      <c r="B2629" s="9"/>
      <c r="C2629" s="106"/>
      <c r="F2629" s="10"/>
      <c r="G2629" s="116"/>
    </row>
    <row r="2630" spans="1:7">
      <c r="A2630" s="109"/>
      <c r="B2630" s="9"/>
      <c r="C2630" s="106"/>
      <c r="F2630" s="10"/>
      <c r="G2630" s="116"/>
    </row>
    <row r="2631" spans="1:7">
      <c r="A2631" s="109"/>
      <c r="B2631" s="9"/>
      <c r="C2631" s="106"/>
      <c r="F2631" s="10"/>
      <c r="G2631" s="116"/>
    </row>
    <row r="2632" spans="1:7">
      <c r="A2632" s="109"/>
      <c r="B2632" s="9"/>
      <c r="C2632" s="106"/>
      <c r="F2632" s="10"/>
      <c r="G2632" s="116"/>
    </row>
    <row r="2633" spans="1:7">
      <c r="A2633" s="109"/>
      <c r="B2633" s="9"/>
      <c r="C2633" s="106"/>
      <c r="F2633" s="10"/>
      <c r="G2633" s="116"/>
    </row>
    <row r="2634" spans="1:7">
      <c r="A2634" s="109"/>
      <c r="B2634" s="9"/>
      <c r="C2634" s="106"/>
      <c r="F2634" s="10"/>
      <c r="G2634" s="116"/>
    </row>
    <row r="2635" spans="1:7">
      <c r="A2635" s="109"/>
      <c r="B2635" s="9"/>
      <c r="C2635" s="106"/>
      <c r="F2635" s="10"/>
      <c r="G2635" s="116"/>
    </row>
    <row r="2636" spans="1:7">
      <c r="A2636" s="109"/>
      <c r="B2636" s="9"/>
      <c r="C2636" s="106"/>
      <c r="F2636" s="10"/>
      <c r="G2636" s="116"/>
    </row>
    <row r="2637" spans="1:7">
      <c r="A2637" s="109"/>
      <c r="B2637" s="9"/>
      <c r="C2637" s="106"/>
      <c r="F2637" s="10"/>
      <c r="G2637" s="116"/>
    </row>
    <row r="2638" spans="1:7">
      <c r="A2638" s="109"/>
      <c r="B2638" s="9"/>
      <c r="C2638" s="106"/>
      <c r="F2638" s="10"/>
      <c r="G2638" s="116"/>
    </row>
    <row r="2639" spans="1:7">
      <c r="A2639" s="109"/>
      <c r="B2639" s="9"/>
      <c r="C2639" s="106"/>
      <c r="F2639" s="10"/>
      <c r="G2639" s="116"/>
    </row>
    <row r="2640" spans="1:7">
      <c r="A2640" s="109"/>
      <c r="B2640" s="9"/>
      <c r="C2640" s="106"/>
      <c r="F2640" s="10"/>
      <c r="G2640" s="116"/>
    </row>
    <row r="2641" spans="1:7">
      <c r="A2641" s="109"/>
      <c r="B2641" s="9"/>
      <c r="C2641" s="106"/>
      <c r="F2641" s="10"/>
      <c r="G2641" s="116"/>
    </row>
    <row r="2642" spans="1:7">
      <c r="A2642" s="109"/>
      <c r="B2642" s="9"/>
      <c r="C2642" s="106"/>
      <c r="F2642" s="10"/>
      <c r="G2642" s="116"/>
    </row>
    <row r="2643" spans="1:7">
      <c r="A2643" s="109"/>
      <c r="B2643" s="9"/>
      <c r="C2643" s="106"/>
      <c r="F2643" s="10"/>
      <c r="G2643" s="116"/>
    </row>
    <row r="2644" spans="1:7">
      <c r="A2644" s="109"/>
      <c r="B2644" s="9"/>
      <c r="C2644" s="106"/>
      <c r="F2644" s="10"/>
      <c r="G2644" s="116"/>
    </row>
    <row r="2645" spans="1:7">
      <c r="A2645" s="109"/>
      <c r="B2645" s="9"/>
      <c r="C2645" s="106"/>
      <c r="F2645" s="10"/>
      <c r="G2645" s="116"/>
    </row>
    <row r="2646" spans="1:7">
      <c r="A2646" s="109"/>
      <c r="B2646" s="9"/>
      <c r="C2646" s="106"/>
      <c r="F2646" s="10"/>
      <c r="G2646" s="116"/>
    </row>
    <row r="2647" spans="1:7">
      <c r="A2647" s="109"/>
      <c r="B2647" s="9"/>
      <c r="C2647" s="106"/>
      <c r="F2647" s="10"/>
      <c r="G2647" s="116"/>
    </row>
    <row r="2648" spans="1:7">
      <c r="A2648" s="109"/>
      <c r="B2648" s="9"/>
      <c r="C2648" s="106"/>
      <c r="F2648" s="10"/>
      <c r="G2648" s="116"/>
    </row>
    <row r="2649" spans="1:7">
      <c r="A2649" s="109"/>
      <c r="B2649" s="9"/>
      <c r="C2649" s="106"/>
      <c r="F2649" s="10"/>
      <c r="G2649" s="116"/>
    </row>
    <row r="2650" spans="1:7">
      <c r="A2650" s="109"/>
      <c r="B2650" s="9"/>
      <c r="C2650" s="106"/>
      <c r="F2650" s="10"/>
      <c r="G2650" s="116"/>
    </row>
    <row r="2651" spans="1:7">
      <c r="A2651" s="109"/>
      <c r="B2651" s="9"/>
      <c r="C2651" s="106"/>
      <c r="F2651" s="10"/>
      <c r="G2651" s="116"/>
    </row>
    <row r="2652" spans="1:7">
      <c r="A2652" s="109"/>
      <c r="B2652" s="9"/>
      <c r="C2652" s="106"/>
      <c r="F2652" s="10"/>
      <c r="G2652" s="116"/>
    </row>
    <row r="2653" spans="1:7">
      <c r="A2653" s="109"/>
      <c r="B2653" s="9"/>
      <c r="C2653" s="106"/>
      <c r="F2653" s="10"/>
      <c r="G2653" s="116"/>
    </row>
    <row r="2654" spans="1:7">
      <c r="A2654" s="109"/>
      <c r="B2654" s="9"/>
      <c r="C2654" s="106"/>
      <c r="F2654" s="10"/>
      <c r="G2654" s="116"/>
    </row>
    <row r="2655" spans="1:7">
      <c r="A2655" s="109"/>
      <c r="B2655" s="9"/>
      <c r="C2655" s="106"/>
      <c r="F2655" s="10"/>
      <c r="G2655" s="116"/>
    </row>
    <row r="2656" spans="1:7">
      <c r="A2656" s="109"/>
      <c r="B2656" s="9"/>
      <c r="C2656" s="106"/>
      <c r="F2656" s="10"/>
      <c r="G2656" s="116"/>
    </row>
    <row r="2657" spans="1:7">
      <c r="A2657" s="109"/>
      <c r="B2657" s="9"/>
      <c r="C2657" s="106"/>
      <c r="F2657" s="10"/>
      <c r="G2657" s="116"/>
    </row>
    <row r="2658" spans="1:7">
      <c r="A2658" s="109"/>
      <c r="B2658" s="9"/>
      <c r="C2658" s="106"/>
      <c r="F2658" s="10"/>
      <c r="G2658" s="116"/>
    </row>
    <row r="2659" spans="1:7">
      <c r="A2659" s="109"/>
      <c r="B2659" s="9"/>
      <c r="C2659" s="106"/>
      <c r="F2659" s="10"/>
      <c r="G2659" s="116"/>
    </row>
    <row r="2660" spans="1:7">
      <c r="A2660" s="109"/>
      <c r="B2660" s="9"/>
      <c r="C2660" s="106"/>
      <c r="F2660" s="10"/>
      <c r="G2660" s="116"/>
    </row>
    <row r="2661" spans="1:7">
      <c r="A2661" s="109"/>
      <c r="B2661" s="9"/>
      <c r="C2661" s="106"/>
      <c r="F2661" s="10"/>
      <c r="G2661" s="116"/>
    </row>
    <row r="2662" spans="1:7">
      <c r="A2662" s="109"/>
      <c r="B2662" s="9"/>
      <c r="C2662" s="106"/>
      <c r="F2662" s="10"/>
      <c r="G2662" s="116"/>
    </row>
    <row r="2663" spans="1:7">
      <c r="A2663" s="109"/>
      <c r="B2663" s="9"/>
      <c r="C2663" s="106"/>
      <c r="F2663" s="10"/>
      <c r="G2663" s="116"/>
    </row>
    <row r="2664" spans="1:7">
      <c r="A2664" s="109"/>
      <c r="B2664" s="9"/>
      <c r="C2664" s="106"/>
      <c r="F2664" s="10"/>
      <c r="G2664" s="116"/>
    </row>
    <row r="2665" spans="1:7">
      <c r="A2665" s="109"/>
      <c r="B2665" s="9"/>
      <c r="C2665" s="106"/>
      <c r="F2665" s="10"/>
      <c r="G2665" s="116"/>
    </row>
    <row r="2666" spans="1:7">
      <c r="A2666" s="109"/>
      <c r="B2666" s="9"/>
      <c r="C2666" s="106"/>
      <c r="F2666" s="10"/>
      <c r="G2666" s="116"/>
    </row>
    <row r="2667" spans="1:7">
      <c r="A2667" s="109"/>
      <c r="B2667" s="9"/>
      <c r="C2667" s="106"/>
      <c r="F2667" s="10"/>
      <c r="G2667" s="116"/>
    </row>
    <row r="2668" spans="1:7">
      <c r="A2668" s="109"/>
      <c r="B2668" s="9"/>
      <c r="C2668" s="106"/>
      <c r="F2668" s="10"/>
      <c r="G2668" s="116"/>
    </row>
    <row r="2669" spans="1:7">
      <c r="A2669" s="109"/>
      <c r="B2669" s="9"/>
      <c r="C2669" s="106"/>
      <c r="F2669" s="10"/>
      <c r="G2669" s="116"/>
    </row>
    <row r="2670" spans="1:7">
      <c r="A2670" s="109"/>
      <c r="B2670" s="9"/>
      <c r="C2670" s="106"/>
      <c r="F2670" s="10"/>
      <c r="G2670" s="116"/>
    </row>
    <row r="2671" spans="1:7">
      <c r="A2671" s="109"/>
      <c r="B2671" s="9"/>
      <c r="C2671" s="106"/>
      <c r="F2671" s="10"/>
      <c r="G2671" s="116"/>
    </row>
    <row r="2672" spans="1:7">
      <c r="A2672" s="109"/>
      <c r="B2672" s="9"/>
      <c r="C2672" s="106"/>
      <c r="F2672" s="10"/>
      <c r="G2672" s="116"/>
    </row>
    <row r="2673" spans="1:7">
      <c r="A2673" s="109"/>
      <c r="B2673" s="9"/>
      <c r="C2673" s="106"/>
      <c r="F2673" s="10"/>
      <c r="G2673" s="116"/>
    </row>
    <row r="2674" spans="1:7">
      <c r="A2674" s="109"/>
      <c r="B2674" s="9"/>
      <c r="C2674" s="106"/>
      <c r="F2674" s="10"/>
      <c r="G2674" s="116"/>
    </row>
    <row r="2675" spans="1:7">
      <c r="A2675" s="109"/>
      <c r="B2675" s="9"/>
      <c r="C2675" s="106"/>
      <c r="F2675" s="10"/>
      <c r="G2675" s="116"/>
    </row>
    <row r="2676" spans="1:7">
      <c r="A2676" s="109"/>
      <c r="B2676" s="9"/>
      <c r="C2676" s="106"/>
      <c r="F2676" s="10"/>
      <c r="G2676" s="116"/>
    </row>
    <row r="2677" spans="1:7">
      <c r="A2677" s="109"/>
      <c r="B2677" s="9"/>
      <c r="C2677" s="106"/>
      <c r="F2677" s="10"/>
      <c r="G2677" s="116"/>
    </row>
    <row r="2678" spans="1:7">
      <c r="A2678" s="109"/>
      <c r="B2678" s="9"/>
      <c r="C2678" s="106"/>
      <c r="F2678" s="10"/>
      <c r="G2678" s="116"/>
    </row>
    <row r="2679" spans="1:7">
      <c r="A2679" s="109"/>
      <c r="B2679" s="9"/>
      <c r="C2679" s="106"/>
      <c r="F2679" s="10"/>
      <c r="G2679" s="116"/>
    </row>
    <row r="2680" spans="1:7">
      <c r="A2680" s="109"/>
      <c r="B2680" s="9"/>
      <c r="C2680" s="106"/>
      <c r="F2680" s="10"/>
      <c r="G2680" s="116"/>
    </row>
    <row r="2681" spans="1:7">
      <c r="A2681" s="109"/>
      <c r="B2681" s="9"/>
      <c r="C2681" s="106"/>
      <c r="F2681" s="10"/>
      <c r="G2681" s="116"/>
    </row>
    <row r="2682" spans="1:7">
      <c r="A2682" s="109"/>
      <c r="B2682" s="9"/>
      <c r="C2682" s="106"/>
      <c r="F2682" s="10"/>
      <c r="G2682" s="116"/>
    </row>
    <row r="2683" spans="1:7">
      <c r="A2683" s="109"/>
      <c r="B2683" s="9"/>
      <c r="C2683" s="106"/>
      <c r="F2683" s="10"/>
      <c r="G2683" s="116"/>
    </row>
    <row r="2684" spans="1:7">
      <c r="A2684" s="109"/>
      <c r="B2684" s="9"/>
      <c r="C2684" s="106"/>
      <c r="F2684" s="10"/>
      <c r="G2684" s="116"/>
    </row>
    <row r="2685" spans="1:7">
      <c r="A2685" s="109"/>
      <c r="B2685" s="9"/>
      <c r="C2685" s="106"/>
      <c r="F2685" s="10"/>
      <c r="G2685" s="116"/>
    </row>
    <row r="2686" spans="1:7">
      <c r="A2686" s="109"/>
      <c r="B2686" s="9"/>
      <c r="C2686" s="106"/>
      <c r="F2686" s="10"/>
      <c r="G2686" s="116"/>
    </row>
    <row r="2687" spans="1:7">
      <c r="A2687" s="109"/>
      <c r="B2687" s="9"/>
      <c r="C2687" s="106"/>
      <c r="F2687" s="10"/>
      <c r="G2687" s="116"/>
    </row>
    <row r="2688" spans="1:7">
      <c r="A2688" s="109"/>
      <c r="B2688" s="9"/>
      <c r="C2688" s="106"/>
      <c r="F2688" s="10"/>
      <c r="G2688" s="116"/>
    </row>
    <row r="2689" spans="1:7">
      <c r="A2689" s="109"/>
      <c r="B2689" s="9"/>
      <c r="C2689" s="106"/>
      <c r="F2689" s="10"/>
      <c r="G2689" s="116"/>
    </row>
    <row r="2690" spans="1:7">
      <c r="A2690" s="109"/>
      <c r="B2690" s="9"/>
      <c r="C2690" s="106"/>
      <c r="F2690" s="10"/>
      <c r="G2690" s="116"/>
    </row>
    <row r="2691" spans="1:7">
      <c r="A2691" s="109"/>
      <c r="B2691" s="9"/>
      <c r="C2691" s="106"/>
      <c r="F2691" s="10"/>
      <c r="G2691" s="116"/>
    </row>
    <row r="2692" spans="1:7">
      <c r="A2692" s="109"/>
      <c r="B2692" s="9"/>
      <c r="C2692" s="106"/>
      <c r="F2692" s="10"/>
      <c r="G2692" s="116"/>
    </row>
    <row r="2693" spans="1:7">
      <c r="A2693" s="109"/>
      <c r="B2693" s="9"/>
      <c r="C2693" s="106"/>
      <c r="F2693" s="10"/>
      <c r="G2693" s="116"/>
    </row>
    <row r="2694" spans="1:7">
      <c r="A2694" s="109"/>
      <c r="B2694" s="9"/>
      <c r="C2694" s="106"/>
      <c r="F2694" s="10"/>
      <c r="G2694" s="116"/>
    </row>
    <row r="2695" spans="1:7">
      <c r="A2695" s="109"/>
      <c r="B2695" s="9"/>
      <c r="C2695" s="106"/>
      <c r="F2695" s="10"/>
      <c r="G2695" s="116"/>
    </row>
    <row r="2696" spans="1:7">
      <c r="A2696" s="109"/>
      <c r="B2696" s="9"/>
      <c r="C2696" s="106"/>
      <c r="F2696" s="10"/>
      <c r="G2696" s="116"/>
    </row>
    <row r="2697" spans="1:7">
      <c r="A2697" s="109"/>
      <c r="B2697" s="9"/>
      <c r="C2697" s="106"/>
      <c r="F2697" s="10"/>
      <c r="G2697" s="116"/>
    </row>
    <row r="2698" spans="1:7">
      <c r="A2698" s="109"/>
      <c r="B2698" s="9"/>
      <c r="C2698" s="106"/>
      <c r="F2698" s="10"/>
      <c r="G2698" s="116"/>
    </row>
    <row r="2699" spans="1:7">
      <c r="A2699" s="109"/>
      <c r="B2699" s="9"/>
      <c r="C2699" s="106"/>
      <c r="F2699" s="10"/>
      <c r="G2699" s="116"/>
    </row>
    <row r="2700" spans="1:7">
      <c r="A2700" s="109"/>
      <c r="B2700" s="9"/>
      <c r="C2700" s="106"/>
      <c r="F2700" s="10"/>
      <c r="G2700" s="116"/>
    </row>
    <row r="2701" spans="1:7">
      <c r="A2701" s="109"/>
      <c r="B2701" s="9"/>
      <c r="C2701" s="106"/>
      <c r="F2701" s="10"/>
      <c r="G2701" s="116"/>
    </row>
    <row r="2702" spans="1:7">
      <c r="A2702" s="109"/>
      <c r="B2702" s="9"/>
      <c r="C2702" s="106"/>
      <c r="F2702" s="10"/>
      <c r="G2702" s="116"/>
    </row>
    <row r="2703" spans="1:7">
      <c r="A2703" s="109"/>
      <c r="B2703" s="9"/>
      <c r="C2703" s="106"/>
      <c r="F2703" s="10"/>
      <c r="G2703" s="116"/>
    </row>
    <row r="2704" spans="1:7">
      <c r="A2704" s="109"/>
      <c r="B2704" s="9"/>
      <c r="C2704" s="106"/>
      <c r="F2704" s="10"/>
      <c r="G2704" s="116"/>
    </row>
    <row r="2705" spans="1:7">
      <c r="A2705" s="109"/>
      <c r="B2705" s="9"/>
      <c r="C2705" s="106"/>
      <c r="F2705" s="10"/>
      <c r="G2705" s="116"/>
    </row>
    <row r="2706" spans="1:7">
      <c r="A2706" s="109"/>
      <c r="B2706" s="9"/>
      <c r="C2706" s="106"/>
      <c r="F2706" s="10"/>
      <c r="G2706" s="116"/>
    </row>
    <row r="2707" spans="1:7">
      <c r="A2707" s="109"/>
      <c r="B2707" s="9"/>
      <c r="C2707" s="106"/>
      <c r="F2707" s="10"/>
      <c r="G2707" s="116"/>
    </row>
    <row r="2708" spans="1:7">
      <c r="A2708" s="109"/>
      <c r="B2708" s="9"/>
      <c r="C2708" s="106"/>
      <c r="F2708" s="10"/>
      <c r="G2708" s="116"/>
    </row>
    <row r="2709" spans="1:7">
      <c r="A2709" s="109"/>
      <c r="B2709" s="9"/>
      <c r="C2709" s="106"/>
      <c r="F2709" s="10"/>
      <c r="G2709" s="116"/>
    </row>
    <row r="2710" spans="1:7">
      <c r="A2710" s="109"/>
      <c r="B2710" s="9"/>
      <c r="C2710" s="106"/>
      <c r="F2710" s="10"/>
      <c r="G2710" s="116"/>
    </row>
    <row r="2711" spans="1:7">
      <c r="A2711" s="109"/>
      <c r="B2711" s="9"/>
      <c r="C2711" s="106"/>
      <c r="F2711" s="10"/>
      <c r="G2711" s="116"/>
    </row>
    <row r="2712" spans="1:7">
      <c r="A2712" s="109"/>
      <c r="B2712" s="9"/>
      <c r="C2712" s="106"/>
      <c r="F2712" s="10"/>
      <c r="G2712" s="116"/>
    </row>
    <row r="2713" spans="1:7">
      <c r="A2713" s="109"/>
      <c r="B2713" s="9"/>
      <c r="C2713" s="106"/>
      <c r="F2713" s="10"/>
      <c r="G2713" s="116"/>
    </row>
    <row r="2714" spans="1:7">
      <c r="A2714" s="109"/>
      <c r="B2714" s="9"/>
      <c r="C2714" s="106"/>
      <c r="F2714" s="10"/>
      <c r="G2714" s="116"/>
    </row>
    <row r="2715" spans="1:7">
      <c r="A2715" s="109"/>
      <c r="B2715" s="9"/>
      <c r="C2715" s="106"/>
      <c r="F2715" s="10"/>
      <c r="G2715" s="116"/>
    </row>
    <row r="2716" spans="1:7">
      <c r="A2716" s="109"/>
      <c r="B2716" s="9"/>
      <c r="C2716" s="106"/>
      <c r="F2716" s="10"/>
      <c r="G2716" s="116"/>
    </row>
    <row r="2717" spans="1:7">
      <c r="A2717" s="109"/>
      <c r="B2717" s="9"/>
      <c r="C2717" s="106"/>
      <c r="F2717" s="10"/>
      <c r="G2717" s="116"/>
    </row>
    <row r="2718" spans="1:7">
      <c r="A2718" s="109"/>
      <c r="B2718" s="9"/>
      <c r="C2718" s="106"/>
      <c r="F2718" s="10"/>
      <c r="G2718" s="116"/>
    </row>
    <row r="2719" spans="1:7">
      <c r="A2719" s="109"/>
      <c r="B2719" s="9"/>
      <c r="C2719" s="106"/>
      <c r="F2719" s="10"/>
      <c r="G2719" s="116"/>
    </row>
    <row r="2720" spans="1:7">
      <c r="A2720" s="109"/>
      <c r="B2720" s="9"/>
      <c r="C2720" s="106"/>
      <c r="F2720" s="10"/>
      <c r="G2720" s="116"/>
    </row>
    <row r="2721" spans="1:7">
      <c r="A2721" s="109"/>
      <c r="B2721" s="9"/>
      <c r="C2721" s="106"/>
      <c r="F2721" s="10"/>
      <c r="G2721" s="116"/>
    </row>
    <row r="2722" spans="1:7">
      <c r="A2722" s="109"/>
      <c r="B2722" s="9"/>
      <c r="C2722" s="106"/>
      <c r="F2722" s="10"/>
      <c r="G2722" s="116"/>
    </row>
    <row r="2723" spans="1:7">
      <c r="A2723" s="109"/>
      <c r="B2723" s="9"/>
      <c r="C2723" s="106"/>
      <c r="F2723" s="10"/>
      <c r="G2723" s="116"/>
    </row>
    <row r="2724" spans="1:7">
      <c r="A2724" s="109"/>
      <c r="B2724" s="9"/>
      <c r="C2724" s="106"/>
      <c r="F2724" s="10"/>
      <c r="G2724" s="116"/>
    </row>
    <row r="2725" spans="1:7">
      <c r="A2725" s="109"/>
      <c r="B2725" s="9"/>
      <c r="C2725" s="106"/>
      <c r="F2725" s="10"/>
      <c r="G2725" s="116"/>
    </row>
    <row r="2726" spans="1:7">
      <c r="A2726" s="109"/>
      <c r="B2726" s="9"/>
      <c r="C2726" s="106"/>
      <c r="F2726" s="10"/>
      <c r="G2726" s="116"/>
    </row>
    <row r="2727" spans="1:7">
      <c r="A2727" s="109"/>
      <c r="B2727" s="9"/>
      <c r="C2727" s="106"/>
      <c r="F2727" s="10"/>
      <c r="G2727" s="116"/>
    </row>
    <row r="2728" spans="1:7">
      <c r="A2728" s="109"/>
      <c r="B2728" s="9"/>
      <c r="C2728" s="106"/>
      <c r="F2728" s="10"/>
      <c r="G2728" s="116"/>
    </row>
    <row r="2729" spans="1:7">
      <c r="A2729" s="109"/>
      <c r="B2729" s="9"/>
      <c r="C2729" s="106"/>
      <c r="F2729" s="10"/>
      <c r="G2729" s="116"/>
    </row>
    <row r="2730" spans="1:7">
      <c r="A2730" s="109"/>
      <c r="B2730" s="9"/>
      <c r="C2730" s="106"/>
      <c r="F2730" s="10"/>
      <c r="G2730" s="116"/>
    </row>
    <row r="2731" spans="1:7">
      <c r="A2731" s="109"/>
      <c r="B2731" s="9"/>
      <c r="C2731" s="106"/>
      <c r="F2731" s="10"/>
      <c r="G2731" s="116"/>
    </row>
    <row r="2732" spans="1:7">
      <c r="A2732" s="109"/>
      <c r="B2732" s="9"/>
      <c r="C2732" s="106"/>
      <c r="F2732" s="10"/>
      <c r="G2732" s="116"/>
    </row>
    <row r="2733" spans="1:7">
      <c r="A2733" s="109"/>
      <c r="B2733" s="9"/>
      <c r="C2733" s="106"/>
      <c r="F2733" s="10"/>
      <c r="G2733" s="116"/>
    </row>
    <row r="2734" spans="1:7">
      <c r="A2734" s="109"/>
      <c r="B2734" s="9"/>
      <c r="C2734" s="106"/>
      <c r="F2734" s="10"/>
      <c r="G2734" s="116"/>
    </row>
    <row r="2735" spans="1:7">
      <c r="A2735" s="109"/>
      <c r="B2735" s="9"/>
      <c r="C2735" s="106"/>
      <c r="F2735" s="10"/>
      <c r="G2735" s="116"/>
    </row>
    <row r="2736" spans="1:7">
      <c r="A2736" s="109"/>
      <c r="B2736" s="9"/>
      <c r="C2736" s="106"/>
      <c r="F2736" s="10"/>
      <c r="G2736" s="116"/>
    </row>
    <row r="2737" spans="1:7">
      <c r="A2737" s="109"/>
      <c r="B2737" s="9"/>
      <c r="C2737" s="106"/>
      <c r="F2737" s="10"/>
      <c r="G2737" s="116"/>
    </row>
    <row r="2738" spans="1:7">
      <c r="A2738" s="109"/>
      <c r="B2738" s="9"/>
      <c r="C2738" s="106"/>
      <c r="F2738" s="10"/>
      <c r="G2738" s="116"/>
    </row>
    <row r="2739" spans="1:7">
      <c r="A2739" s="109"/>
      <c r="B2739" s="9"/>
      <c r="C2739" s="106"/>
      <c r="F2739" s="10"/>
      <c r="G2739" s="116"/>
    </row>
    <row r="2740" spans="1:7">
      <c r="A2740" s="109"/>
      <c r="B2740" s="9"/>
      <c r="C2740" s="106"/>
      <c r="F2740" s="10"/>
      <c r="G2740" s="116"/>
    </row>
    <row r="2741" spans="1:7">
      <c r="A2741" s="109"/>
      <c r="B2741" s="9"/>
      <c r="C2741" s="106"/>
      <c r="F2741" s="10"/>
      <c r="G2741" s="116"/>
    </row>
    <row r="2742" spans="1:7">
      <c r="A2742" s="109"/>
      <c r="B2742" s="9"/>
      <c r="C2742" s="106"/>
      <c r="F2742" s="10"/>
      <c r="G2742" s="116"/>
    </row>
    <row r="2743" spans="1:7">
      <c r="A2743" s="109"/>
      <c r="B2743" s="9"/>
      <c r="C2743" s="106"/>
      <c r="F2743" s="10"/>
      <c r="G2743" s="116"/>
    </row>
    <row r="2744" spans="1:7">
      <c r="A2744" s="109"/>
      <c r="B2744" s="9"/>
      <c r="C2744" s="106"/>
      <c r="F2744" s="10"/>
      <c r="G2744" s="116"/>
    </row>
    <row r="2745" spans="1:7">
      <c r="A2745" s="109"/>
      <c r="B2745" s="9"/>
      <c r="C2745" s="106"/>
      <c r="F2745" s="10"/>
      <c r="G2745" s="116"/>
    </row>
    <row r="2746" spans="1:7">
      <c r="A2746" s="109"/>
      <c r="B2746" s="9"/>
      <c r="C2746" s="106"/>
      <c r="F2746" s="10"/>
      <c r="G2746" s="116"/>
    </row>
    <row r="2747" spans="1:7">
      <c r="A2747" s="109"/>
      <c r="B2747" s="9"/>
      <c r="C2747" s="106"/>
      <c r="F2747" s="10"/>
      <c r="G2747" s="116"/>
    </row>
    <row r="2748" spans="1:7">
      <c r="A2748" s="109"/>
      <c r="B2748" s="9"/>
      <c r="C2748" s="106"/>
      <c r="F2748" s="10"/>
      <c r="G2748" s="116"/>
    </row>
    <row r="2749" spans="1:7">
      <c r="A2749" s="109"/>
      <c r="B2749" s="9"/>
      <c r="C2749" s="106"/>
      <c r="F2749" s="10"/>
      <c r="G2749" s="116"/>
    </row>
    <row r="2750" spans="1:7">
      <c r="A2750" s="109"/>
      <c r="B2750" s="9"/>
      <c r="C2750" s="106"/>
      <c r="F2750" s="10"/>
      <c r="G2750" s="116"/>
    </row>
    <row r="2751" spans="1:7">
      <c r="A2751" s="109"/>
      <c r="B2751" s="9"/>
      <c r="C2751" s="106"/>
      <c r="F2751" s="10"/>
      <c r="G2751" s="116"/>
    </row>
    <row r="2752" spans="1:7">
      <c r="A2752" s="109"/>
      <c r="B2752" s="9"/>
      <c r="C2752" s="106"/>
      <c r="F2752" s="10"/>
      <c r="G2752" s="116"/>
    </row>
    <row r="2753" spans="1:7">
      <c r="A2753" s="109"/>
      <c r="B2753" s="9"/>
      <c r="C2753" s="106"/>
      <c r="F2753" s="10"/>
      <c r="G2753" s="116"/>
    </row>
    <row r="2754" spans="1:7">
      <c r="A2754" s="109"/>
      <c r="B2754" s="9"/>
      <c r="C2754" s="106"/>
      <c r="F2754" s="10"/>
      <c r="G2754" s="116"/>
    </row>
    <row r="2755" spans="1:7">
      <c r="A2755" s="109"/>
      <c r="B2755" s="9"/>
      <c r="C2755" s="106"/>
      <c r="F2755" s="10"/>
      <c r="G2755" s="116"/>
    </row>
    <row r="2756" spans="1:7">
      <c r="A2756" s="109"/>
      <c r="B2756" s="9"/>
      <c r="C2756" s="106"/>
      <c r="F2756" s="10"/>
      <c r="G2756" s="116"/>
    </row>
    <row r="2757" spans="1:7">
      <c r="A2757" s="109"/>
      <c r="B2757" s="9"/>
      <c r="C2757" s="106"/>
      <c r="F2757" s="10"/>
      <c r="G2757" s="116"/>
    </row>
    <row r="2758" spans="1:7">
      <c r="A2758" s="109"/>
      <c r="B2758" s="9"/>
      <c r="C2758" s="106"/>
      <c r="F2758" s="10"/>
      <c r="G2758" s="116"/>
    </row>
    <row r="2759" spans="1:7">
      <c r="A2759" s="109"/>
      <c r="B2759" s="9"/>
      <c r="C2759" s="106"/>
      <c r="F2759" s="10"/>
      <c r="G2759" s="116"/>
    </row>
    <row r="2760" spans="1:7">
      <c r="A2760" s="109"/>
      <c r="B2760" s="9"/>
      <c r="C2760" s="106"/>
      <c r="F2760" s="10"/>
      <c r="G2760" s="116"/>
    </row>
    <row r="2761" spans="1:7">
      <c r="A2761" s="109"/>
      <c r="B2761" s="9"/>
      <c r="C2761" s="106"/>
      <c r="F2761" s="10"/>
      <c r="G2761" s="116"/>
    </row>
    <row r="2762" spans="1:7">
      <c r="A2762" s="109"/>
      <c r="B2762" s="9"/>
      <c r="C2762" s="106"/>
      <c r="F2762" s="10"/>
      <c r="G2762" s="116"/>
    </row>
    <row r="2763" spans="1:7">
      <c r="A2763" s="109"/>
      <c r="B2763" s="9"/>
      <c r="C2763" s="106"/>
      <c r="F2763" s="10"/>
      <c r="G2763" s="116"/>
    </row>
    <row r="2764" spans="1:7">
      <c r="A2764" s="109"/>
      <c r="B2764" s="9"/>
      <c r="C2764" s="106"/>
      <c r="F2764" s="10"/>
      <c r="G2764" s="116"/>
    </row>
    <row r="2765" spans="1:7">
      <c r="A2765" s="109"/>
      <c r="B2765" s="9"/>
      <c r="C2765" s="106"/>
      <c r="F2765" s="10"/>
      <c r="G2765" s="116"/>
    </row>
    <row r="2766" spans="1:7">
      <c r="A2766" s="109"/>
      <c r="B2766" s="9"/>
      <c r="C2766" s="106"/>
      <c r="F2766" s="10"/>
      <c r="G2766" s="116"/>
    </row>
    <row r="2767" spans="1:7">
      <c r="A2767" s="109"/>
      <c r="B2767" s="9"/>
      <c r="C2767" s="106"/>
      <c r="F2767" s="10"/>
      <c r="G2767" s="116"/>
    </row>
    <row r="2768" spans="1:7">
      <c r="A2768" s="109"/>
      <c r="B2768" s="9"/>
      <c r="C2768" s="106"/>
      <c r="F2768" s="10"/>
      <c r="G2768" s="116"/>
    </row>
    <row r="2769" spans="1:7">
      <c r="A2769" s="109"/>
      <c r="B2769" s="9"/>
      <c r="C2769" s="106"/>
      <c r="F2769" s="10"/>
      <c r="G2769" s="116"/>
    </row>
    <row r="2770" spans="1:7">
      <c r="A2770" s="109"/>
      <c r="B2770" s="9"/>
      <c r="C2770" s="106"/>
      <c r="F2770" s="10"/>
      <c r="G2770" s="116"/>
    </row>
    <row r="2771" spans="1:7">
      <c r="A2771" s="109"/>
      <c r="B2771" s="9"/>
      <c r="C2771" s="106"/>
      <c r="F2771" s="10"/>
      <c r="G2771" s="116"/>
    </row>
    <row r="2772" spans="1:7">
      <c r="A2772" s="109"/>
      <c r="B2772" s="9"/>
      <c r="C2772" s="106"/>
      <c r="F2772" s="10"/>
      <c r="G2772" s="116"/>
    </row>
    <row r="2773" spans="1:7">
      <c r="A2773" s="109"/>
      <c r="B2773" s="9"/>
      <c r="C2773" s="106"/>
      <c r="F2773" s="10"/>
      <c r="G2773" s="116"/>
    </row>
    <row r="2774" spans="1:7">
      <c r="A2774" s="109"/>
      <c r="B2774" s="9"/>
      <c r="C2774" s="106"/>
      <c r="F2774" s="10"/>
      <c r="G2774" s="116"/>
    </row>
    <row r="2775" spans="1:7">
      <c r="A2775" s="109"/>
      <c r="B2775" s="9"/>
      <c r="C2775" s="106"/>
      <c r="F2775" s="10"/>
      <c r="G2775" s="116"/>
    </row>
    <row r="2776" spans="1:7">
      <c r="A2776" s="109"/>
      <c r="B2776" s="9"/>
      <c r="C2776" s="106"/>
      <c r="F2776" s="10"/>
      <c r="G2776" s="116"/>
    </row>
    <row r="2777" spans="1:7">
      <c r="A2777" s="109"/>
      <c r="B2777" s="9"/>
      <c r="C2777" s="106"/>
      <c r="F2777" s="10"/>
      <c r="G2777" s="116"/>
    </row>
    <row r="2778" spans="1:7">
      <c r="A2778" s="109"/>
      <c r="B2778" s="9"/>
      <c r="C2778" s="106"/>
      <c r="F2778" s="10"/>
      <c r="G2778" s="116"/>
    </row>
    <row r="2779" spans="1:7">
      <c r="A2779" s="109"/>
      <c r="B2779" s="9"/>
      <c r="C2779" s="106"/>
      <c r="F2779" s="10"/>
      <c r="G2779" s="116"/>
    </row>
    <row r="2780" spans="1:7">
      <c r="A2780" s="109"/>
      <c r="B2780" s="9"/>
      <c r="C2780" s="106"/>
      <c r="F2780" s="10"/>
      <c r="G2780" s="116"/>
    </row>
    <row r="2781" spans="1:7">
      <c r="A2781" s="109"/>
      <c r="B2781" s="9"/>
      <c r="C2781" s="106"/>
      <c r="F2781" s="10"/>
      <c r="G2781" s="116"/>
    </row>
    <row r="2782" spans="1:7">
      <c r="A2782" s="109"/>
      <c r="B2782" s="9"/>
      <c r="C2782" s="106"/>
      <c r="F2782" s="10"/>
      <c r="G2782" s="116"/>
    </row>
    <row r="2783" spans="1:7">
      <c r="A2783" s="109"/>
      <c r="B2783" s="9"/>
      <c r="C2783" s="106"/>
      <c r="F2783" s="10"/>
      <c r="G2783" s="116"/>
    </row>
    <row r="2784" spans="1:7">
      <c r="A2784" s="109"/>
      <c r="B2784" s="9"/>
      <c r="C2784" s="106"/>
      <c r="F2784" s="10"/>
      <c r="G2784" s="116"/>
    </row>
    <row r="2785" spans="1:7">
      <c r="A2785" s="109"/>
      <c r="B2785" s="9"/>
      <c r="C2785" s="106"/>
      <c r="F2785" s="10"/>
      <c r="G2785" s="116"/>
    </row>
    <row r="2786" spans="1:7">
      <c r="A2786" s="109"/>
      <c r="B2786" s="9"/>
      <c r="C2786" s="106"/>
      <c r="F2786" s="10"/>
      <c r="G2786" s="116"/>
    </row>
    <row r="2787" spans="1:7">
      <c r="A2787" s="109"/>
      <c r="B2787" s="9"/>
      <c r="C2787" s="106"/>
      <c r="F2787" s="10"/>
      <c r="G2787" s="116"/>
    </row>
    <row r="2788" spans="1:7">
      <c r="A2788" s="109"/>
      <c r="B2788" s="9"/>
      <c r="C2788" s="106"/>
      <c r="F2788" s="10"/>
      <c r="G2788" s="116"/>
    </row>
    <row r="2789" spans="1:7">
      <c r="A2789" s="109"/>
      <c r="B2789" s="9"/>
      <c r="C2789" s="106"/>
      <c r="F2789" s="10"/>
      <c r="G2789" s="116"/>
    </row>
    <row r="2790" spans="1:7">
      <c r="A2790" s="109"/>
      <c r="B2790" s="9"/>
      <c r="C2790" s="106"/>
      <c r="F2790" s="10"/>
      <c r="G2790" s="116"/>
    </row>
    <row r="2791" spans="1:7">
      <c r="A2791" s="109"/>
      <c r="B2791" s="9"/>
      <c r="C2791" s="106"/>
      <c r="F2791" s="10"/>
      <c r="G2791" s="116"/>
    </row>
    <row r="2792" spans="1:7">
      <c r="A2792" s="109"/>
      <c r="B2792" s="9"/>
      <c r="C2792" s="106"/>
      <c r="F2792" s="10"/>
      <c r="G2792" s="116"/>
    </row>
    <row r="2793" spans="1:7">
      <c r="A2793" s="109"/>
      <c r="B2793" s="9"/>
      <c r="C2793" s="106"/>
      <c r="F2793" s="10"/>
      <c r="G2793" s="116"/>
    </row>
    <row r="2794" spans="1:7">
      <c r="A2794" s="109"/>
      <c r="B2794" s="9"/>
      <c r="C2794" s="106"/>
      <c r="F2794" s="10"/>
      <c r="G2794" s="116"/>
    </row>
    <row r="2795" spans="1:7">
      <c r="A2795" s="109"/>
      <c r="B2795" s="9"/>
      <c r="C2795" s="106"/>
      <c r="F2795" s="10"/>
      <c r="G2795" s="116"/>
    </row>
    <row r="2796" spans="1:7">
      <c r="A2796" s="109"/>
      <c r="B2796" s="9"/>
      <c r="C2796" s="106"/>
      <c r="F2796" s="10"/>
      <c r="G2796" s="116"/>
    </row>
    <row r="2797" spans="1:7">
      <c r="A2797" s="109"/>
      <c r="B2797" s="9"/>
      <c r="C2797" s="106"/>
      <c r="F2797" s="10"/>
      <c r="G2797" s="116"/>
    </row>
    <row r="2798" spans="1:7">
      <c r="A2798" s="109"/>
      <c r="B2798" s="9"/>
      <c r="C2798" s="106"/>
      <c r="F2798" s="10"/>
      <c r="G2798" s="116"/>
    </row>
    <row r="2799" spans="1:7">
      <c r="A2799" s="109"/>
      <c r="B2799" s="9"/>
      <c r="C2799" s="106"/>
      <c r="F2799" s="10"/>
      <c r="G2799" s="116"/>
    </row>
    <row r="2800" spans="1:7">
      <c r="A2800" s="109"/>
      <c r="B2800" s="9"/>
      <c r="C2800" s="106"/>
      <c r="F2800" s="10"/>
      <c r="G2800" s="116"/>
    </row>
    <row r="2801" spans="1:7">
      <c r="A2801" s="109"/>
      <c r="B2801" s="9"/>
      <c r="C2801" s="106"/>
      <c r="F2801" s="10"/>
      <c r="G2801" s="116"/>
    </row>
    <row r="2802" spans="1:7">
      <c r="A2802" s="109"/>
      <c r="B2802" s="9"/>
      <c r="C2802" s="106"/>
      <c r="F2802" s="10"/>
      <c r="G2802" s="116"/>
    </row>
    <row r="2803" spans="1:7">
      <c r="A2803" s="109"/>
      <c r="B2803" s="9"/>
      <c r="C2803" s="106"/>
      <c r="F2803" s="10"/>
      <c r="G2803" s="116"/>
    </row>
    <row r="2804" spans="1:7">
      <c r="A2804" s="109"/>
      <c r="B2804" s="9"/>
      <c r="C2804" s="106"/>
      <c r="F2804" s="10"/>
      <c r="G2804" s="116"/>
    </row>
    <row r="2805" spans="1:7">
      <c r="A2805" s="109"/>
      <c r="B2805" s="9"/>
      <c r="C2805" s="106"/>
      <c r="F2805" s="10"/>
      <c r="G2805" s="116"/>
    </row>
    <row r="2806" spans="1:7">
      <c r="A2806" s="109"/>
      <c r="B2806" s="9"/>
      <c r="C2806" s="106"/>
      <c r="F2806" s="10"/>
      <c r="G2806" s="116"/>
    </row>
    <row r="2807" spans="1:7">
      <c r="A2807" s="109"/>
      <c r="B2807" s="9"/>
      <c r="C2807" s="106"/>
      <c r="F2807" s="10"/>
      <c r="G2807" s="116"/>
    </row>
    <row r="2808" spans="1:7">
      <c r="A2808" s="109"/>
      <c r="B2808" s="9"/>
      <c r="C2808" s="106"/>
      <c r="F2808" s="10"/>
      <c r="G2808" s="116"/>
    </row>
    <row r="2809" spans="1:7">
      <c r="A2809" s="109"/>
      <c r="B2809" s="9"/>
      <c r="C2809" s="106"/>
      <c r="F2809" s="10"/>
      <c r="G2809" s="116"/>
    </row>
    <row r="2810" spans="1:7">
      <c r="A2810" s="109"/>
      <c r="B2810" s="9"/>
      <c r="C2810" s="106"/>
      <c r="F2810" s="10"/>
      <c r="G2810" s="116"/>
    </row>
    <row r="2811" spans="1:7">
      <c r="A2811" s="109"/>
      <c r="B2811" s="9"/>
      <c r="C2811" s="106"/>
      <c r="F2811" s="10"/>
      <c r="G2811" s="116"/>
    </row>
    <row r="2812" spans="1:7">
      <c r="A2812" s="109"/>
      <c r="B2812" s="9"/>
      <c r="C2812" s="106"/>
      <c r="F2812" s="10"/>
      <c r="G2812" s="116"/>
    </row>
    <row r="2813" spans="1:7">
      <c r="A2813" s="109"/>
      <c r="B2813" s="9"/>
      <c r="C2813" s="106"/>
      <c r="F2813" s="10"/>
      <c r="G2813" s="116"/>
    </row>
    <row r="2814" spans="1:7">
      <c r="A2814" s="109"/>
      <c r="B2814" s="9"/>
      <c r="C2814" s="106"/>
      <c r="F2814" s="10"/>
      <c r="G2814" s="116"/>
    </row>
    <row r="2815" spans="1:7">
      <c r="A2815" s="109"/>
      <c r="B2815" s="9"/>
      <c r="C2815" s="106"/>
      <c r="F2815" s="10"/>
      <c r="G2815" s="116"/>
    </row>
    <row r="2816" spans="1:7">
      <c r="A2816" s="109"/>
      <c r="B2816" s="9"/>
      <c r="C2816" s="106"/>
      <c r="F2816" s="10"/>
      <c r="G2816" s="116"/>
    </row>
    <row r="2817" spans="1:7">
      <c r="A2817" s="109"/>
      <c r="B2817" s="9"/>
      <c r="C2817" s="106"/>
      <c r="F2817" s="10"/>
      <c r="G2817" s="116"/>
    </row>
    <row r="2818" spans="1:7">
      <c r="A2818" s="109"/>
      <c r="B2818" s="9"/>
      <c r="C2818" s="106"/>
      <c r="F2818" s="10"/>
      <c r="G2818" s="116"/>
    </row>
    <row r="2819" spans="1:7">
      <c r="A2819" s="109"/>
      <c r="B2819" s="9"/>
      <c r="C2819" s="106"/>
      <c r="F2819" s="10"/>
      <c r="G2819" s="116"/>
    </row>
    <row r="2820" spans="1:7">
      <c r="A2820" s="109"/>
      <c r="B2820" s="9"/>
      <c r="C2820" s="106"/>
      <c r="F2820" s="10"/>
      <c r="G2820" s="116"/>
    </row>
    <row r="2821" spans="1:7">
      <c r="A2821" s="109"/>
      <c r="B2821" s="9"/>
      <c r="C2821" s="106"/>
      <c r="F2821" s="10"/>
      <c r="G2821" s="116"/>
    </row>
    <row r="2822" spans="1:7">
      <c r="A2822" s="109"/>
      <c r="B2822" s="9"/>
      <c r="C2822" s="106"/>
      <c r="F2822" s="10"/>
      <c r="G2822" s="116"/>
    </row>
    <row r="2823" spans="1:7">
      <c r="A2823" s="109"/>
      <c r="B2823" s="9"/>
      <c r="C2823" s="106"/>
      <c r="F2823" s="10"/>
      <c r="G2823" s="116"/>
    </row>
    <row r="2824" spans="1:7">
      <c r="A2824" s="109"/>
      <c r="B2824" s="9"/>
      <c r="C2824" s="106"/>
      <c r="F2824" s="10"/>
      <c r="G2824" s="116"/>
    </row>
    <row r="2825" spans="1:7">
      <c r="A2825" s="109"/>
      <c r="B2825" s="9"/>
      <c r="C2825" s="106"/>
      <c r="F2825" s="10"/>
      <c r="G2825" s="116"/>
    </row>
    <row r="2826" spans="1:7">
      <c r="A2826" s="109"/>
      <c r="B2826" s="9"/>
      <c r="C2826" s="106"/>
      <c r="F2826" s="10"/>
      <c r="G2826" s="116"/>
    </row>
    <row r="2827" spans="1:7">
      <c r="A2827" s="109"/>
      <c r="B2827" s="9"/>
      <c r="C2827" s="106"/>
      <c r="F2827" s="10"/>
      <c r="G2827" s="116"/>
    </row>
    <row r="2828" spans="1:7">
      <c r="A2828" s="109"/>
      <c r="B2828" s="9"/>
      <c r="C2828" s="106"/>
      <c r="F2828" s="10"/>
      <c r="G2828" s="116"/>
    </row>
    <row r="2829" spans="1:7">
      <c r="A2829" s="109"/>
      <c r="B2829" s="9"/>
      <c r="C2829" s="106"/>
      <c r="F2829" s="10"/>
      <c r="G2829" s="116"/>
    </row>
    <row r="2830" spans="1:7">
      <c r="A2830" s="109"/>
      <c r="B2830" s="9"/>
      <c r="C2830" s="106"/>
      <c r="F2830" s="10"/>
      <c r="G2830" s="116"/>
    </row>
    <row r="2831" spans="1:7">
      <c r="A2831" s="109"/>
      <c r="B2831" s="9"/>
      <c r="C2831" s="106"/>
      <c r="F2831" s="10"/>
      <c r="G2831" s="116"/>
    </row>
    <row r="2832" spans="1:7">
      <c r="A2832" s="109"/>
      <c r="B2832" s="9"/>
      <c r="C2832" s="106"/>
      <c r="F2832" s="10"/>
      <c r="G2832" s="116"/>
    </row>
    <row r="2833" spans="1:7">
      <c r="A2833" s="109"/>
      <c r="B2833" s="9"/>
      <c r="C2833" s="106"/>
      <c r="F2833" s="10"/>
      <c r="G2833" s="116"/>
    </row>
    <row r="2834" spans="1:7">
      <c r="A2834" s="109"/>
      <c r="B2834" s="9"/>
      <c r="C2834" s="106"/>
      <c r="F2834" s="10"/>
      <c r="G2834" s="116"/>
    </row>
    <row r="2835" spans="1:7">
      <c r="A2835" s="109"/>
      <c r="B2835" s="9"/>
      <c r="C2835" s="106"/>
      <c r="F2835" s="10"/>
      <c r="G2835" s="116"/>
    </row>
    <row r="2836" spans="1:7">
      <c r="A2836" s="109"/>
      <c r="B2836" s="9"/>
      <c r="C2836" s="106"/>
      <c r="F2836" s="10"/>
      <c r="G2836" s="116"/>
    </row>
    <row r="2837" spans="1:7">
      <c r="A2837" s="109"/>
      <c r="B2837" s="9"/>
      <c r="C2837" s="106"/>
      <c r="F2837" s="10"/>
      <c r="G2837" s="116"/>
    </row>
    <row r="2838" spans="1:7">
      <c r="A2838" s="109"/>
      <c r="B2838" s="9"/>
      <c r="C2838" s="106"/>
      <c r="F2838" s="10"/>
      <c r="G2838" s="116"/>
    </row>
    <row r="2839" spans="1:7">
      <c r="A2839" s="109"/>
      <c r="B2839" s="9"/>
      <c r="C2839" s="106"/>
      <c r="F2839" s="10"/>
      <c r="G2839" s="116"/>
    </row>
    <row r="2840" spans="1:7">
      <c r="A2840" s="109"/>
      <c r="B2840" s="9"/>
      <c r="C2840" s="106"/>
      <c r="F2840" s="10"/>
      <c r="G2840" s="116"/>
    </row>
    <row r="2841" spans="1:7">
      <c r="A2841" s="109"/>
      <c r="B2841" s="9"/>
      <c r="C2841" s="106"/>
      <c r="F2841" s="10"/>
      <c r="G2841" s="116"/>
    </row>
    <row r="2842" spans="1:7">
      <c r="A2842" s="109"/>
      <c r="B2842" s="9"/>
      <c r="C2842" s="106"/>
      <c r="F2842" s="10"/>
      <c r="G2842" s="116"/>
    </row>
    <row r="2843" spans="1:7">
      <c r="A2843" s="109"/>
      <c r="B2843" s="9"/>
      <c r="C2843" s="106"/>
      <c r="F2843" s="10"/>
      <c r="G2843" s="116"/>
    </row>
    <row r="2844" spans="1:7">
      <c r="A2844" s="109"/>
      <c r="B2844" s="9"/>
      <c r="C2844" s="106"/>
      <c r="F2844" s="10"/>
      <c r="G2844" s="116"/>
    </row>
    <row r="2845" spans="1:7">
      <c r="A2845" s="109"/>
      <c r="B2845" s="9"/>
      <c r="C2845" s="106"/>
      <c r="F2845" s="10"/>
      <c r="G2845" s="116"/>
    </row>
    <row r="2846" spans="1:7">
      <c r="A2846" s="109"/>
      <c r="B2846" s="9"/>
      <c r="C2846" s="106"/>
      <c r="F2846" s="10"/>
      <c r="G2846" s="116"/>
    </row>
    <row r="2847" spans="1:7">
      <c r="A2847" s="109"/>
      <c r="B2847" s="9"/>
      <c r="C2847" s="106"/>
      <c r="F2847" s="10"/>
      <c r="G2847" s="116"/>
    </row>
    <row r="2848" spans="1:7">
      <c r="A2848" s="109"/>
      <c r="B2848" s="9"/>
      <c r="C2848" s="106"/>
      <c r="F2848" s="10"/>
      <c r="G2848" s="116"/>
    </row>
    <row r="2849" spans="1:7">
      <c r="A2849" s="109"/>
      <c r="B2849" s="9"/>
      <c r="C2849" s="106"/>
      <c r="F2849" s="10"/>
      <c r="G2849" s="116"/>
    </row>
    <row r="2850" spans="1:7">
      <c r="A2850" s="109"/>
      <c r="B2850" s="9"/>
      <c r="C2850" s="106"/>
      <c r="F2850" s="10"/>
      <c r="G2850" s="116"/>
    </row>
    <row r="2851" spans="1:7">
      <c r="A2851" s="109"/>
      <c r="B2851" s="9"/>
      <c r="C2851" s="106"/>
      <c r="F2851" s="10"/>
      <c r="G2851" s="116"/>
    </row>
    <row r="2852" spans="1:7">
      <c r="A2852" s="109"/>
      <c r="B2852" s="9"/>
      <c r="C2852" s="106"/>
      <c r="F2852" s="10"/>
      <c r="G2852" s="116"/>
    </row>
    <row r="2853" spans="1:7">
      <c r="A2853" s="109"/>
      <c r="B2853" s="9"/>
      <c r="C2853" s="106"/>
      <c r="F2853" s="10"/>
      <c r="G2853" s="116"/>
    </row>
    <row r="2854" spans="1:7">
      <c r="A2854" s="109"/>
      <c r="B2854" s="9"/>
      <c r="C2854" s="106"/>
      <c r="F2854" s="10"/>
      <c r="G2854" s="116"/>
    </row>
    <row r="2855" spans="1:7">
      <c r="A2855" s="109"/>
      <c r="B2855" s="9"/>
      <c r="C2855" s="106"/>
      <c r="F2855" s="10"/>
      <c r="G2855" s="116"/>
    </row>
    <row r="2856" spans="1:7">
      <c r="A2856" s="109"/>
      <c r="B2856" s="9"/>
      <c r="C2856" s="106"/>
      <c r="F2856" s="10"/>
      <c r="G2856" s="116"/>
    </row>
    <row r="2857" spans="1:7">
      <c r="A2857" s="109"/>
      <c r="B2857" s="9"/>
      <c r="C2857" s="106"/>
      <c r="F2857" s="10"/>
      <c r="G2857" s="116"/>
    </row>
    <row r="2858" spans="1:7">
      <c r="A2858" s="109"/>
      <c r="B2858" s="9"/>
      <c r="C2858" s="106"/>
      <c r="F2858" s="10"/>
      <c r="G2858" s="116"/>
    </row>
    <row r="2859" spans="1:7">
      <c r="A2859" s="109"/>
      <c r="B2859" s="9"/>
      <c r="C2859" s="106"/>
      <c r="F2859" s="10"/>
      <c r="G2859" s="116"/>
    </row>
    <row r="2860" spans="1:7">
      <c r="A2860" s="109"/>
      <c r="B2860" s="9"/>
      <c r="C2860" s="106"/>
      <c r="F2860" s="10"/>
      <c r="G2860" s="116"/>
    </row>
    <row r="2861" spans="1:7">
      <c r="A2861" s="109"/>
      <c r="B2861" s="9"/>
      <c r="C2861" s="106"/>
      <c r="F2861" s="10"/>
      <c r="G2861" s="116"/>
    </row>
    <row r="2862" spans="1:7">
      <c r="A2862" s="109"/>
      <c r="B2862" s="9"/>
      <c r="C2862" s="106"/>
      <c r="F2862" s="10"/>
      <c r="G2862" s="116"/>
    </row>
    <row r="2863" spans="1:7">
      <c r="A2863" s="109"/>
      <c r="B2863" s="9"/>
      <c r="C2863" s="106"/>
      <c r="F2863" s="10"/>
      <c r="G2863" s="116"/>
    </row>
    <row r="2864" spans="1:7">
      <c r="A2864" s="109"/>
      <c r="B2864" s="9"/>
      <c r="C2864" s="106"/>
      <c r="F2864" s="10"/>
      <c r="G2864" s="116"/>
    </row>
    <row r="2865" spans="1:7">
      <c r="A2865" s="109"/>
      <c r="B2865" s="9"/>
      <c r="C2865" s="106"/>
      <c r="F2865" s="10"/>
      <c r="G2865" s="116"/>
    </row>
    <row r="2866" spans="1:7">
      <c r="A2866" s="109"/>
      <c r="B2866" s="9"/>
      <c r="C2866" s="106"/>
      <c r="F2866" s="10"/>
      <c r="G2866" s="116"/>
    </row>
    <row r="2867" spans="1:7">
      <c r="A2867" s="109"/>
      <c r="B2867" s="9"/>
      <c r="C2867" s="106"/>
      <c r="F2867" s="10"/>
      <c r="G2867" s="116"/>
    </row>
    <row r="2868" spans="1:7">
      <c r="A2868" s="109"/>
      <c r="B2868" s="9"/>
      <c r="C2868" s="106"/>
      <c r="F2868" s="10"/>
      <c r="G2868" s="116"/>
    </row>
    <row r="2869" spans="1:7">
      <c r="A2869" s="109"/>
      <c r="B2869" s="9"/>
      <c r="C2869" s="106"/>
      <c r="F2869" s="10"/>
      <c r="G2869" s="116"/>
    </row>
    <row r="2870" spans="1:7">
      <c r="A2870" s="109"/>
      <c r="B2870" s="9"/>
      <c r="C2870" s="106"/>
      <c r="F2870" s="10"/>
      <c r="G2870" s="116"/>
    </row>
    <row r="2871" spans="1:7">
      <c r="A2871" s="109"/>
      <c r="B2871" s="9"/>
      <c r="C2871" s="106"/>
      <c r="F2871" s="10"/>
      <c r="G2871" s="116"/>
    </row>
    <row r="2872" spans="1:7">
      <c r="A2872" s="109"/>
      <c r="B2872" s="9"/>
      <c r="C2872" s="106"/>
      <c r="F2872" s="10"/>
      <c r="G2872" s="116"/>
    </row>
    <row r="2873" spans="1:7">
      <c r="A2873" s="109"/>
      <c r="B2873" s="9"/>
      <c r="C2873" s="106"/>
      <c r="F2873" s="10"/>
      <c r="G2873" s="116"/>
    </row>
    <row r="2874" spans="1:7">
      <c r="A2874" s="109"/>
      <c r="B2874" s="9"/>
      <c r="C2874" s="106"/>
      <c r="F2874" s="10"/>
      <c r="G2874" s="116"/>
    </row>
    <row r="2875" spans="1:7">
      <c r="A2875" s="109"/>
      <c r="B2875" s="9"/>
      <c r="C2875" s="106"/>
      <c r="F2875" s="10"/>
      <c r="G2875" s="116"/>
    </row>
    <row r="2876" spans="1:7">
      <c r="A2876" s="109"/>
      <c r="B2876" s="9"/>
      <c r="C2876" s="106"/>
      <c r="F2876" s="10"/>
      <c r="G2876" s="116"/>
    </row>
    <row r="2877" spans="1:7">
      <c r="A2877" s="109"/>
      <c r="B2877" s="9"/>
      <c r="C2877" s="106"/>
      <c r="F2877" s="10"/>
      <c r="G2877" s="116"/>
    </row>
    <row r="2878" spans="1:7">
      <c r="A2878" s="109"/>
      <c r="B2878" s="9"/>
      <c r="C2878" s="106"/>
      <c r="F2878" s="10"/>
      <c r="G2878" s="116"/>
    </row>
    <row r="2879" spans="1:7">
      <c r="A2879" s="109"/>
      <c r="B2879" s="9"/>
      <c r="C2879" s="106"/>
      <c r="F2879" s="10"/>
      <c r="G2879" s="116"/>
    </row>
    <row r="2880" spans="1:7">
      <c r="A2880" s="109"/>
      <c r="B2880" s="9"/>
      <c r="C2880" s="106"/>
      <c r="F2880" s="10"/>
      <c r="G2880" s="116"/>
    </row>
    <row r="2881" spans="1:7">
      <c r="A2881" s="109"/>
      <c r="B2881" s="9"/>
      <c r="C2881" s="106"/>
      <c r="F2881" s="10"/>
      <c r="G2881" s="116"/>
    </row>
    <row r="2882" spans="1:7">
      <c r="A2882" s="109"/>
      <c r="B2882" s="9"/>
      <c r="C2882" s="106"/>
      <c r="F2882" s="10"/>
      <c r="G2882" s="116"/>
    </row>
    <row r="2883" spans="1:7">
      <c r="A2883" s="109"/>
      <c r="B2883" s="9"/>
      <c r="C2883" s="106"/>
      <c r="F2883" s="10"/>
      <c r="G2883" s="116"/>
    </row>
    <row r="2884" spans="1:7">
      <c r="A2884" s="109"/>
      <c r="B2884" s="9"/>
      <c r="C2884" s="106"/>
      <c r="F2884" s="10"/>
      <c r="G2884" s="116"/>
    </row>
    <row r="2885" spans="1:7">
      <c r="A2885" s="109"/>
      <c r="B2885" s="9"/>
      <c r="C2885" s="106"/>
      <c r="F2885" s="10"/>
      <c r="G2885" s="116"/>
    </row>
    <row r="2886" spans="1:7">
      <c r="A2886" s="109"/>
      <c r="B2886" s="9"/>
      <c r="C2886" s="106"/>
      <c r="F2886" s="10"/>
      <c r="G2886" s="116"/>
    </row>
    <row r="2887" spans="1:7">
      <c r="A2887" s="109"/>
      <c r="B2887" s="9"/>
      <c r="C2887" s="106"/>
      <c r="F2887" s="10"/>
      <c r="G2887" s="116"/>
    </row>
    <row r="2888" spans="1:7">
      <c r="A2888" s="109"/>
      <c r="B2888" s="9"/>
      <c r="C2888" s="106"/>
      <c r="F2888" s="10"/>
      <c r="G2888" s="116"/>
    </row>
    <row r="2889" spans="1:7">
      <c r="A2889" s="109"/>
      <c r="B2889" s="9"/>
      <c r="C2889" s="106"/>
      <c r="F2889" s="10"/>
      <c r="G2889" s="116"/>
    </row>
    <row r="2890" spans="1:7">
      <c r="A2890" s="109"/>
      <c r="B2890" s="9"/>
      <c r="C2890" s="106"/>
      <c r="F2890" s="10"/>
      <c r="G2890" s="116"/>
    </row>
    <row r="2891" spans="1:7">
      <c r="A2891" s="109"/>
      <c r="B2891" s="9"/>
      <c r="C2891" s="106"/>
      <c r="F2891" s="10"/>
      <c r="G2891" s="116"/>
    </row>
    <row r="2892" spans="1:7">
      <c r="A2892" s="109"/>
      <c r="B2892" s="9"/>
      <c r="C2892" s="106"/>
      <c r="F2892" s="10"/>
      <c r="G2892" s="116"/>
    </row>
    <row r="2893" spans="1:7">
      <c r="A2893" s="109"/>
      <c r="B2893" s="9"/>
      <c r="C2893" s="106"/>
      <c r="F2893" s="10"/>
      <c r="G2893" s="116"/>
    </row>
    <row r="2894" spans="1:7">
      <c r="A2894" s="109"/>
      <c r="B2894" s="9"/>
      <c r="C2894" s="106"/>
      <c r="F2894" s="10"/>
      <c r="G2894" s="116"/>
    </row>
    <row r="2895" spans="1:7">
      <c r="A2895" s="109"/>
      <c r="B2895" s="9"/>
      <c r="C2895" s="106"/>
      <c r="F2895" s="10"/>
      <c r="G2895" s="116"/>
    </row>
    <row r="2896" spans="1:7">
      <c r="A2896" s="109"/>
      <c r="B2896" s="9"/>
      <c r="C2896" s="106"/>
      <c r="F2896" s="10"/>
      <c r="G2896" s="116"/>
    </row>
    <row r="2897" spans="1:7">
      <c r="A2897" s="109"/>
      <c r="B2897" s="9"/>
      <c r="C2897" s="106"/>
      <c r="F2897" s="10"/>
      <c r="G2897" s="116"/>
    </row>
    <row r="2898" spans="1:7">
      <c r="A2898" s="109"/>
      <c r="B2898" s="9"/>
      <c r="C2898" s="106"/>
      <c r="F2898" s="10"/>
      <c r="G2898" s="116"/>
    </row>
    <row r="2899" spans="1:7">
      <c r="A2899" s="109"/>
      <c r="B2899" s="9"/>
      <c r="C2899" s="106"/>
      <c r="F2899" s="10"/>
      <c r="G2899" s="116"/>
    </row>
    <row r="2900" spans="1:7">
      <c r="A2900" s="109"/>
      <c r="B2900" s="9"/>
      <c r="C2900" s="106"/>
      <c r="F2900" s="10"/>
      <c r="G2900" s="116"/>
    </row>
    <row r="2901" spans="1:7">
      <c r="A2901" s="109"/>
      <c r="B2901" s="9"/>
      <c r="C2901" s="106"/>
      <c r="F2901" s="10"/>
      <c r="G2901" s="116"/>
    </row>
    <row r="2902" spans="1:7">
      <c r="A2902" s="109"/>
      <c r="B2902" s="9"/>
      <c r="C2902" s="106"/>
      <c r="F2902" s="10"/>
      <c r="G2902" s="116"/>
    </row>
    <row r="2903" spans="1:7">
      <c r="A2903" s="109"/>
      <c r="B2903" s="9"/>
      <c r="C2903" s="106"/>
      <c r="F2903" s="10"/>
      <c r="G2903" s="116"/>
    </row>
    <row r="2904" spans="1:7">
      <c r="A2904" s="109"/>
      <c r="B2904" s="9"/>
      <c r="C2904" s="106"/>
      <c r="F2904" s="10"/>
      <c r="G2904" s="116"/>
    </row>
    <row r="2905" spans="1:7">
      <c r="A2905" s="109"/>
      <c r="B2905" s="9"/>
      <c r="C2905" s="106"/>
      <c r="F2905" s="10"/>
      <c r="G2905" s="116"/>
    </row>
    <row r="2906" spans="1:7">
      <c r="A2906" s="109"/>
      <c r="B2906" s="9"/>
      <c r="C2906" s="106"/>
      <c r="F2906" s="10"/>
      <c r="G2906" s="116"/>
    </row>
    <row r="2907" spans="1:7">
      <c r="A2907" s="109"/>
      <c r="B2907" s="9"/>
      <c r="C2907" s="106"/>
      <c r="F2907" s="10"/>
      <c r="G2907" s="116"/>
    </row>
    <row r="2908" spans="1:7">
      <c r="A2908" s="109"/>
      <c r="B2908" s="9"/>
      <c r="C2908" s="106"/>
      <c r="F2908" s="10"/>
      <c r="G2908" s="116"/>
    </row>
    <row r="2909" spans="1:7">
      <c r="A2909" s="109"/>
      <c r="B2909" s="9"/>
      <c r="C2909" s="106"/>
      <c r="F2909" s="10"/>
      <c r="G2909" s="116"/>
    </row>
    <row r="2910" spans="1:7">
      <c r="A2910" s="109"/>
      <c r="B2910" s="9"/>
      <c r="C2910" s="106"/>
      <c r="F2910" s="10"/>
      <c r="G2910" s="116"/>
    </row>
    <row r="2911" spans="1:7">
      <c r="A2911" s="109"/>
      <c r="B2911" s="9"/>
      <c r="C2911" s="106"/>
      <c r="F2911" s="10"/>
      <c r="G2911" s="116"/>
    </row>
    <row r="2912" spans="1:7">
      <c r="A2912" s="109"/>
      <c r="B2912" s="9"/>
      <c r="C2912" s="106"/>
      <c r="F2912" s="10"/>
      <c r="G2912" s="116"/>
    </row>
    <row r="2913" spans="1:7">
      <c r="A2913" s="109"/>
      <c r="B2913" s="9"/>
      <c r="C2913" s="106"/>
      <c r="F2913" s="10"/>
      <c r="G2913" s="116"/>
    </row>
    <row r="2914" spans="1:7">
      <c r="A2914" s="109"/>
      <c r="B2914" s="9"/>
      <c r="C2914" s="106"/>
      <c r="F2914" s="10"/>
      <c r="G2914" s="116"/>
    </row>
    <row r="2915" spans="1:7">
      <c r="A2915" s="109"/>
      <c r="B2915" s="9"/>
      <c r="C2915" s="106"/>
      <c r="F2915" s="10"/>
      <c r="G2915" s="116"/>
    </row>
    <row r="2916" spans="1:7">
      <c r="A2916" s="109"/>
      <c r="B2916" s="9"/>
      <c r="C2916" s="106"/>
      <c r="F2916" s="10"/>
      <c r="G2916" s="116"/>
    </row>
    <row r="2917" spans="1:7">
      <c r="A2917" s="109"/>
      <c r="B2917" s="9"/>
      <c r="C2917" s="106"/>
      <c r="F2917" s="10"/>
      <c r="G2917" s="116"/>
    </row>
    <row r="2918" spans="1:7">
      <c r="A2918" s="109"/>
      <c r="B2918" s="9"/>
      <c r="C2918" s="106"/>
      <c r="F2918" s="10"/>
      <c r="G2918" s="116"/>
    </row>
    <row r="2919" spans="1:7">
      <c r="A2919" s="109"/>
      <c r="B2919" s="9"/>
      <c r="C2919" s="106"/>
      <c r="F2919" s="10"/>
      <c r="G2919" s="116"/>
    </row>
    <row r="2920" spans="1:7">
      <c r="A2920" s="109"/>
      <c r="B2920" s="9"/>
      <c r="C2920" s="106"/>
      <c r="F2920" s="10"/>
      <c r="G2920" s="116"/>
    </row>
    <row r="2921" spans="1:7">
      <c r="A2921" s="109"/>
      <c r="B2921" s="9"/>
      <c r="C2921" s="106"/>
      <c r="F2921" s="10"/>
      <c r="G2921" s="116"/>
    </row>
    <row r="2922" spans="1:7">
      <c r="A2922" s="109"/>
      <c r="B2922" s="9"/>
      <c r="C2922" s="106"/>
      <c r="F2922" s="10"/>
      <c r="G2922" s="116"/>
    </row>
    <row r="2923" spans="1:7">
      <c r="A2923" s="109"/>
      <c r="B2923" s="9"/>
      <c r="C2923" s="106"/>
      <c r="F2923" s="10"/>
      <c r="G2923" s="116"/>
    </row>
    <row r="2924" spans="1:7">
      <c r="A2924" s="109"/>
      <c r="B2924" s="9"/>
      <c r="C2924" s="106"/>
      <c r="F2924" s="10"/>
      <c r="G2924" s="116"/>
    </row>
    <row r="2925" spans="1:7">
      <c r="A2925" s="109"/>
      <c r="B2925" s="9"/>
      <c r="C2925" s="106"/>
      <c r="F2925" s="10"/>
      <c r="G2925" s="116"/>
    </row>
    <row r="2926" spans="1:7">
      <c r="A2926" s="109"/>
      <c r="B2926" s="9"/>
      <c r="C2926" s="106"/>
      <c r="F2926" s="10"/>
      <c r="G2926" s="116"/>
    </row>
    <row r="2927" spans="1:7">
      <c r="A2927" s="109"/>
      <c r="B2927" s="9"/>
      <c r="C2927" s="106"/>
      <c r="F2927" s="10"/>
      <c r="G2927" s="116"/>
    </row>
    <row r="2928" spans="1:7">
      <c r="A2928" s="109"/>
      <c r="B2928" s="9"/>
      <c r="C2928" s="106"/>
      <c r="F2928" s="10"/>
      <c r="G2928" s="116"/>
    </row>
    <row r="2929" spans="1:7">
      <c r="A2929" s="109"/>
      <c r="B2929" s="9"/>
      <c r="C2929" s="106"/>
      <c r="F2929" s="10"/>
      <c r="G2929" s="116"/>
    </row>
    <row r="2930" spans="1:7">
      <c r="A2930" s="109"/>
      <c r="B2930" s="9"/>
      <c r="C2930" s="106"/>
      <c r="F2930" s="10"/>
      <c r="G2930" s="116"/>
    </row>
    <row r="2931" spans="1:7">
      <c r="A2931" s="109"/>
      <c r="B2931" s="9"/>
      <c r="C2931" s="106"/>
      <c r="F2931" s="10"/>
      <c r="G2931" s="116"/>
    </row>
    <row r="2932" spans="1:7">
      <c r="A2932" s="109"/>
      <c r="B2932" s="9"/>
      <c r="C2932" s="106"/>
      <c r="F2932" s="10"/>
      <c r="G2932" s="116"/>
    </row>
    <row r="2933" spans="1:7">
      <c r="A2933" s="109"/>
      <c r="B2933" s="9"/>
      <c r="C2933" s="106"/>
      <c r="F2933" s="10"/>
      <c r="G2933" s="116"/>
    </row>
    <row r="2934" spans="1:7">
      <c r="A2934" s="109"/>
      <c r="B2934" s="9"/>
      <c r="C2934" s="106"/>
      <c r="F2934" s="10"/>
      <c r="G2934" s="116"/>
    </row>
    <row r="2935" spans="1:7">
      <c r="A2935" s="109"/>
      <c r="B2935" s="9"/>
      <c r="C2935" s="106"/>
      <c r="F2935" s="10"/>
      <c r="G2935" s="116"/>
    </row>
    <row r="2936" spans="1:7">
      <c r="A2936" s="109"/>
      <c r="B2936" s="9"/>
      <c r="C2936" s="106"/>
      <c r="F2936" s="10"/>
      <c r="G2936" s="116"/>
    </row>
    <row r="2937" spans="1:7">
      <c r="A2937" s="109"/>
      <c r="B2937" s="9"/>
      <c r="C2937" s="106"/>
      <c r="F2937" s="10"/>
      <c r="G2937" s="116"/>
    </row>
    <row r="2938" spans="1:7">
      <c r="A2938" s="109"/>
      <c r="B2938" s="9"/>
      <c r="C2938" s="106"/>
      <c r="F2938" s="10"/>
      <c r="G2938" s="116"/>
    </row>
    <row r="2939" spans="1:7">
      <c r="A2939" s="109"/>
      <c r="B2939" s="9"/>
      <c r="C2939" s="106"/>
      <c r="F2939" s="10"/>
      <c r="G2939" s="116"/>
    </row>
    <row r="2940" spans="1:7">
      <c r="A2940" s="109"/>
      <c r="B2940" s="9"/>
      <c r="C2940" s="106"/>
      <c r="F2940" s="10"/>
      <c r="G2940" s="116"/>
    </row>
    <row r="2941" spans="1:7">
      <c r="A2941" s="109"/>
      <c r="B2941" s="9"/>
      <c r="C2941" s="106"/>
      <c r="F2941" s="10"/>
      <c r="G2941" s="116"/>
    </row>
    <row r="2942" spans="1:7">
      <c r="A2942" s="109"/>
      <c r="B2942" s="9"/>
      <c r="C2942" s="106"/>
      <c r="F2942" s="10"/>
      <c r="G2942" s="116"/>
    </row>
    <row r="2943" spans="1:7">
      <c r="A2943" s="109"/>
      <c r="B2943" s="9"/>
      <c r="C2943" s="106"/>
      <c r="F2943" s="10"/>
      <c r="G2943" s="116"/>
    </row>
    <row r="2944" spans="1:7">
      <c r="A2944" s="109"/>
      <c r="B2944" s="9"/>
      <c r="C2944" s="106"/>
      <c r="F2944" s="10"/>
      <c r="G2944" s="116"/>
    </row>
    <row r="2945" spans="1:7">
      <c r="A2945" s="109"/>
      <c r="B2945" s="9"/>
      <c r="C2945" s="106"/>
      <c r="F2945" s="10"/>
      <c r="G2945" s="116"/>
    </row>
    <row r="2946" spans="1:7">
      <c r="A2946" s="109"/>
      <c r="B2946" s="9"/>
      <c r="C2946" s="106"/>
      <c r="F2946" s="10"/>
      <c r="G2946" s="116"/>
    </row>
    <row r="2947" spans="1:7">
      <c r="A2947" s="109"/>
      <c r="B2947" s="9"/>
      <c r="C2947" s="106"/>
      <c r="F2947" s="10"/>
      <c r="G2947" s="116"/>
    </row>
    <row r="2948" spans="1:7">
      <c r="A2948" s="109"/>
      <c r="B2948" s="9"/>
      <c r="C2948" s="106"/>
      <c r="F2948" s="10"/>
      <c r="G2948" s="116"/>
    </row>
    <row r="2949" spans="1:7">
      <c r="A2949" s="109"/>
      <c r="B2949" s="9"/>
      <c r="C2949" s="106"/>
      <c r="F2949" s="10"/>
      <c r="G2949" s="116"/>
    </row>
    <row r="2950" spans="1:7">
      <c r="A2950" s="109"/>
      <c r="B2950" s="9"/>
      <c r="C2950" s="106"/>
      <c r="F2950" s="10"/>
      <c r="G2950" s="116"/>
    </row>
    <row r="2951" spans="1:7">
      <c r="A2951" s="109"/>
      <c r="B2951" s="9"/>
      <c r="C2951" s="106"/>
      <c r="F2951" s="10"/>
      <c r="G2951" s="116"/>
    </row>
    <row r="2952" spans="1:7">
      <c r="A2952" s="109"/>
      <c r="B2952" s="9"/>
      <c r="C2952" s="106"/>
      <c r="F2952" s="10"/>
      <c r="G2952" s="116"/>
    </row>
    <row r="2953" spans="1:7">
      <c r="A2953" s="109"/>
      <c r="B2953" s="9"/>
      <c r="C2953" s="106"/>
      <c r="F2953" s="10"/>
      <c r="G2953" s="116"/>
    </row>
    <row r="2954" spans="1:7">
      <c r="A2954" s="109"/>
      <c r="B2954" s="9"/>
      <c r="C2954" s="106"/>
      <c r="F2954" s="10"/>
      <c r="G2954" s="116"/>
    </row>
    <row r="2955" spans="1:7">
      <c r="A2955" s="109"/>
      <c r="B2955" s="9"/>
      <c r="C2955" s="106"/>
      <c r="F2955" s="10"/>
      <c r="G2955" s="116"/>
    </row>
    <row r="2956" spans="1:7">
      <c r="A2956" s="109"/>
      <c r="B2956" s="9"/>
      <c r="C2956" s="106"/>
      <c r="F2956" s="10"/>
      <c r="G2956" s="116"/>
    </row>
    <row r="2957" spans="1:7">
      <c r="A2957" s="109"/>
      <c r="B2957" s="9"/>
      <c r="C2957" s="106"/>
      <c r="F2957" s="10"/>
      <c r="G2957" s="116"/>
    </row>
    <row r="2958" spans="1:7">
      <c r="A2958" s="109"/>
      <c r="B2958" s="9"/>
      <c r="C2958" s="106"/>
      <c r="F2958" s="10"/>
      <c r="G2958" s="116"/>
    </row>
    <row r="2959" spans="1:7">
      <c r="A2959" s="109"/>
      <c r="B2959" s="9"/>
      <c r="C2959" s="106"/>
      <c r="F2959" s="10"/>
      <c r="G2959" s="116"/>
    </row>
    <row r="2960" spans="1:7">
      <c r="A2960" s="109"/>
      <c r="B2960" s="9"/>
      <c r="C2960" s="106"/>
      <c r="F2960" s="10"/>
      <c r="G2960" s="116"/>
    </row>
    <row r="2961" spans="1:7">
      <c r="A2961" s="109"/>
      <c r="B2961" s="9"/>
      <c r="C2961" s="106"/>
      <c r="F2961" s="10"/>
      <c r="G2961" s="116"/>
    </row>
    <row r="2962" spans="1:7">
      <c r="A2962" s="109"/>
      <c r="B2962" s="9"/>
      <c r="C2962" s="106"/>
      <c r="F2962" s="10"/>
      <c r="G2962" s="116"/>
    </row>
    <row r="2963" spans="1:7">
      <c r="A2963" s="109"/>
      <c r="B2963" s="9"/>
      <c r="C2963" s="106"/>
      <c r="F2963" s="10"/>
      <c r="G2963" s="116"/>
    </row>
    <row r="2964" spans="1:7">
      <c r="A2964" s="109"/>
      <c r="B2964" s="9"/>
      <c r="C2964" s="106"/>
      <c r="F2964" s="10"/>
      <c r="G2964" s="116"/>
    </row>
    <row r="2965" spans="1:7">
      <c r="A2965" s="109"/>
      <c r="B2965" s="9"/>
      <c r="C2965" s="106"/>
      <c r="F2965" s="10"/>
      <c r="G2965" s="116"/>
    </row>
    <row r="2966" spans="1:7">
      <c r="A2966" s="109"/>
      <c r="B2966" s="9"/>
      <c r="C2966" s="106"/>
      <c r="F2966" s="10"/>
      <c r="G2966" s="116"/>
    </row>
    <row r="2967" spans="1:7">
      <c r="A2967" s="109"/>
      <c r="B2967" s="9"/>
      <c r="C2967" s="106"/>
      <c r="F2967" s="10"/>
      <c r="G2967" s="116"/>
    </row>
    <row r="2968" spans="1:7">
      <c r="A2968" s="109"/>
      <c r="B2968" s="9"/>
      <c r="C2968" s="106"/>
      <c r="F2968" s="10"/>
      <c r="G2968" s="116"/>
    </row>
    <row r="2969" spans="1:7">
      <c r="A2969" s="109"/>
      <c r="B2969" s="9"/>
      <c r="C2969" s="106"/>
      <c r="F2969" s="10"/>
      <c r="G2969" s="116"/>
    </row>
    <row r="2970" spans="1:7">
      <c r="A2970" s="109"/>
      <c r="B2970" s="9"/>
      <c r="C2970" s="106"/>
      <c r="F2970" s="10"/>
      <c r="G2970" s="116"/>
    </row>
    <row r="2971" spans="1:7">
      <c r="A2971" s="109"/>
      <c r="B2971" s="9"/>
      <c r="C2971" s="106"/>
      <c r="F2971" s="10"/>
      <c r="G2971" s="116"/>
    </row>
    <row r="2972" spans="1:7">
      <c r="A2972" s="109"/>
      <c r="B2972" s="9"/>
      <c r="C2972" s="106"/>
      <c r="F2972" s="10"/>
      <c r="G2972" s="116"/>
    </row>
    <row r="2973" spans="1:7">
      <c r="A2973" s="109"/>
      <c r="B2973" s="9"/>
      <c r="C2973" s="106"/>
      <c r="F2973" s="10"/>
      <c r="G2973" s="116"/>
    </row>
    <row r="2974" spans="1:7">
      <c r="A2974" s="109"/>
      <c r="B2974" s="9"/>
      <c r="C2974" s="106"/>
      <c r="F2974" s="10"/>
      <c r="G2974" s="116"/>
    </row>
    <row r="2975" spans="1:7">
      <c r="A2975" s="109"/>
      <c r="B2975" s="9"/>
      <c r="C2975" s="106"/>
      <c r="F2975" s="10"/>
      <c r="G2975" s="116"/>
    </row>
    <row r="2976" spans="1:7">
      <c r="A2976" s="109"/>
      <c r="B2976" s="9"/>
      <c r="C2976" s="106"/>
      <c r="F2976" s="10"/>
      <c r="G2976" s="116"/>
    </row>
    <row r="2977" spans="1:7">
      <c r="A2977" s="109"/>
      <c r="B2977" s="9"/>
      <c r="C2977" s="106"/>
      <c r="F2977" s="10"/>
      <c r="G2977" s="116"/>
    </row>
    <row r="2978" spans="1:7">
      <c r="A2978" s="109"/>
      <c r="B2978" s="9"/>
      <c r="C2978" s="106"/>
      <c r="F2978" s="10"/>
      <c r="G2978" s="116"/>
    </row>
    <row r="2979" spans="1:7">
      <c r="A2979" s="109"/>
      <c r="B2979" s="9"/>
      <c r="C2979" s="106"/>
      <c r="F2979" s="10"/>
      <c r="G2979" s="116"/>
    </row>
    <row r="2980" spans="1:7">
      <c r="A2980" s="109"/>
      <c r="B2980" s="9"/>
      <c r="C2980" s="106"/>
      <c r="F2980" s="10"/>
      <c r="G2980" s="116"/>
    </row>
    <row r="2981" spans="1:7">
      <c r="A2981" s="109"/>
      <c r="B2981" s="9"/>
      <c r="C2981" s="106"/>
      <c r="F2981" s="10"/>
      <c r="G2981" s="116"/>
    </row>
    <row r="2982" spans="1:7">
      <c r="A2982" s="109"/>
      <c r="B2982" s="9"/>
      <c r="C2982" s="106"/>
      <c r="F2982" s="10"/>
      <c r="G2982" s="116"/>
    </row>
    <row r="2984" spans="1:7">
      <c r="B2984" s="110" t="s">
        <v>207</v>
      </c>
      <c r="C2984" s="111" t="s">
        <v>208</v>
      </c>
    </row>
    <row r="2985" spans="1:7">
      <c r="B2985" s="112">
        <v>1</v>
      </c>
      <c r="C2985" s="113" t="s">
        <v>209</v>
      </c>
    </row>
    <row r="2986" spans="1:7">
      <c r="B2986" s="112">
        <v>2</v>
      </c>
      <c r="C2986" s="113" t="s">
        <v>328</v>
      </c>
    </row>
  </sheetData>
  <mergeCells count="2">
    <mergeCell ref="B191:C191"/>
    <mergeCell ref="A1:G1"/>
  </mergeCells>
  <printOptions gridLines="1"/>
  <pageMargins left="0.7" right="0.7" top="0.75" bottom="0.75" header="0.3" footer="0.3"/>
  <pageSetup paperSize="8" orientation="landscape" r:id="rId1"/>
  <headerFooter>
    <oddFooter>&amp;C&amp;P of &amp;N&amp;RPoorna Engineering Consultants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3062"/>
  <sheetViews>
    <sheetView zoomScale="85" zoomScaleNormal="85" workbookViewId="0">
      <pane xSplit="3" ySplit="6" topLeftCell="D99" activePane="bottomRight" state="frozen"/>
      <selection pane="topRight" activeCell="D1" sqref="D1"/>
      <selection pane="bottomLeft" activeCell="A7" sqref="A7"/>
      <selection pane="bottomRight" activeCell="C76" sqref="C76"/>
    </sheetView>
  </sheetViews>
  <sheetFormatPr defaultRowHeight="13.8"/>
  <cols>
    <col min="1" max="1" width="7" style="108" customWidth="1"/>
    <col min="2" max="2" width="22" style="4" customWidth="1"/>
    <col min="3" max="3" width="44.6640625" style="53" customWidth="1"/>
    <col min="4" max="4" width="7.88671875" style="4" bestFit="1" customWidth="1"/>
    <col min="5" max="5" width="6.33203125" style="4" customWidth="1"/>
    <col min="6" max="6" width="11.88671875" style="159" customWidth="1"/>
    <col min="7" max="7" width="7.5546875" style="4" customWidth="1"/>
    <col min="8" max="8" width="12.33203125" style="53" customWidth="1"/>
    <col min="9" max="9" width="9.6640625" style="4" customWidth="1"/>
    <col min="10" max="10" width="13.5546875" style="53" customWidth="1"/>
    <col min="11" max="11" width="12" style="53" customWidth="1"/>
    <col min="12" max="12" width="15" style="53" customWidth="1"/>
    <col min="13" max="13" width="12.88671875" style="53" customWidth="1"/>
    <col min="14" max="14" width="11" style="53" customWidth="1"/>
    <col min="15" max="15" width="10.5546875" style="53" customWidth="1"/>
    <col min="16" max="16" width="10.33203125" style="4" customWidth="1"/>
    <col min="17" max="17" width="12" style="53" customWidth="1"/>
    <col min="18" max="18" width="28.6640625" style="53" customWidth="1"/>
    <col min="19" max="159" width="9.109375" style="53"/>
    <col min="160" max="160" width="6.44140625" style="53" bestFit="1" customWidth="1"/>
    <col min="161" max="161" width="16" style="53" customWidth="1"/>
    <col min="162" max="162" width="53.88671875" style="53" customWidth="1"/>
    <col min="163" max="163" width="7.88671875" style="53" customWidth="1"/>
    <col min="164" max="164" width="11.109375" style="53" customWidth="1"/>
    <col min="165" max="165" width="12.33203125" style="53" customWidth="1"/>
    <col min="166" max="166" width="8.5546875" style="53" customWidth="1"/>
    <col min="167" max="167" width="13.88671875" style="53" customWidth="1"/>
    <col min="168" max="168" width="12" style="53" customWidth="1"/>
    <col min="169" max="169" width="12.5546875" style="53" customWidth="1"/>
    <col min="170" max="170" width="8.5546875" style="53" customWidth="1"/>
    <col min="171" max="171" width="3.33203125" style="53" customWidth="1"/>
    <col min="172" max="172" width="8.5546875" style="53" customWidth="1"/>
    <col min="173" max="173" width="12.5546875" style="53" customWidth="1"/>
    <col min="174" max="174" width="11.33203125" style="53" customWidth="1"/>
    <col min="175" max="175" width="15" style="53" customWidth="1"/>
    <col min="176" max="415" width="9.109375" style="53"/>
    <col min="416" max="416" width="6.44140625" style="53" bestFit="1" customWidth="1"/>
    <col min="417" max="417" width="16" style="53" customWidth="1"/>
    <col min="418" max="418" width="53.88671875" style="53" customWidth="1"/>
    <col min="419" max="419" width="7.88671875" style="53" customWidth="1"/>
    <col min="420" max="420" width="11.109375" style="53" customWidth="1"/>
    <col min="421" max="421" width="12.33203125" style="53" customWidth="1"/>
    <col min="422" max="422" width="8.5546875" style="53" customWidth="1"/>
    <col min="423" max="423" width="13.88671875" style="53" customWidth="1"/>
    <col min="424" max="424" width="12" style="53" customWidth="1"/>
    <col min="425" max="425" width="12.5546875" style="53" customWidth="1"/>
    <col min="426" max="426" width="8.5546875" style="53" customWidth="1"/>
    <col min="427" max="427" width="3.33203125" style="53" customWidth="1"/>
    <col min="428" max="428" width="8.5546875" style="53" customWidth="1"/>
    <col min="429" max="429" width="12.5546875" style="53" customWidth="1"/>
    <col min="430" max="430" width="11.33203125" style="53" customWidth="1"/>
    <col min="431" max="431" width="15" style="53" customWidth="1"/>
    <col min="432" max="671" width="9.109375" style="53"/>
    <col min="672" max="672" width="6.44140625" style="53" bestFit="1" customWidth="1"/>
    <col min="673" max="673" width="16" style="53" customWidth="1"/>
    <col min="674" max="674" width="53.88671875" style="53" customWidth="1"/>
    <col min="675" max="675" width="7.88671875" style="53" customWidth="1"/>
    <col min="676" max="676" width="11.109375" style="53" customWidth="1"/>
    <col min="677" max="677" width="12.33203125" style="53" customWidth="1"/>
    <col min="678" max="678" width="8.5546875" style="53" customWidth="1"/>
    <col min="679" max="679" width="13.88671875" style="53" customWidth="1"/>
    <col min="680" max="680" width="12" style="53" customWidth="1"/>
    <col min="681" max="681" width="12.5546875" style="53" customWidth="1"/>
    <col min="682" max="682" width="8.5546875" style="53" customWidth="1"/>
    <col min="683" max="683" width="3.33203125" style="53" customWidth="1"/>
    <col min="684" max="684" width="8.5546875" style="53" customWidth="1"/>
    <col min="685" max="685" width="12.5546875" style="53" customWidth="1"/>
    <col min="686" max="686" width="11.33203125" style="53" customWidth="1"/>
    <col min="687" max="687" width="15" style="53" customWidth="1"/>
    <col min="688" max="927" width="9.109375" style="53"/>
    <col min="928" max="928" width="6.44140625" style="53" bestFit="1" customWidth="1"/>
    <col min="929" max="929" width="16" style="53" customWidth="1"/>
    <col min="930" max="930" width="53.88671875" style="53" customWidth="1"/>
    <col min="931" max="931" width="7.88671875" style="53" customWidth="1"/>
    <col min="932" max="932" width="11.109375" style="53" customWidth="1"/>
    <col min="933" max="933" width="12.33203125" style="53" customWidth="1"/>
    <col min="934" max="934" width="8.5546875" style="53" customWidth="1"/>
    <col min="935" max="935" width="13.88671875" style="53" customWidth="1"/>
    <col min="936" max="936" width="12" style="53" customWidth="1"/>
    <col min="937" max="937" width="12.5546875" style="53" customWidth="1"/>
    <col min="938" max="938" width="8.5546875" style="53" customWidth="1"/>
    <col min="939" max="939" width="3.33203125" style="53" customWidth="1"/>
    <col min="940" max="940" width="8.5546875" style="53" customWidth="1"/>
    <col min="941" max="941" width="12.5546875" style="53" customWidth="1"/>
    <col min="942" max="942" width="11.33203125" style="53" customWidth="1"/>
    <col min="943" max="943" width="15" style="53" customWidth="1"/>
    <col min="944" max="1183" width="9.109375" style="53"/>
    <col min="1184" max="1184" width="6.44140625" style="53" bestFit="1" customWidth="1"/>
    <col min="1185" max="1185" width="16" style="53" customWidth="1"/>
    <col min="1186" max="1186" width="53.88671875" style="53" customWidth="1"/>
    <col min="1187" max="1187" width="7.88671875" style="53" customWidth="1"/>
    <col min="1188" max="1188" width="11.109375" style="53" customWidth="1"/>
    <col min="1189" max="1189" width="12.33203125" style="53" customWidth="1"/>
    <col min="1190" max="1190" width="8.5546875" style="53" customWidth="1"/>
    <col min="1191" max="1191" width="13.88671875" style="53" customWidth="1"/>
    <col min="1192" max="1192" width="12" style="53" customWidth="1"/>
    <col min="1193" max="1193" width="12.5546875" style="53" customWidth="1"/>
    <col min="1194" max="1194" width="8.5546875" style="53" customWidth="1"/>
    <col min="1195" max="1195" width="3.33203125" style="53" customWidth="1"/>
    <col min="1196" max="1196" width="8.5546875" style="53" customWidth="1"/>
    <col min="1197" max="1197" width="12.5546875" style="53" customWidth="1"/>
    <col min="1198" max="1198" width="11.33203125" style="53" customWidth="1"/>
    <col min="1199" max="1199" width="15" style="53" customWidth="1"/>
    <col min="1200" max="1439" width="9.109375" style="53"/>
    <col min="1440" max="1440" width="6.44140625" style="53" bestFit="1" customWidth="1"/>
    <col min="1441" max="1441" width="16" style="53" customWidth="1"/>
    <col min="1442" max="1442" width="53.88671875" style="53" customWidth="1"/>
    <col min="1443" max="1443" width="7.88671875" style="53" customWidth="1"/>
    <col min="1444" max="1444" width="11.109375" style="53" customWidth="1"/>
    <col min="1445" max="1445" width="12.33203125" style="53" customWidth="1"/>
    <col min="1446" max="1446" width="8.5546875" style="53" customWidth="1"/>
    <col min="1447" max="1447" width="13.88671875" style="53" customWidth="1"/>
    <col min="1448" max="1448" width="12" style="53" customWidth="1"/>
    <col min="1449" max="1449" width="12.5546875" style="53" customWidth="1"/>
    <col min="1450" max="1450" width="8.5546875" style="53" customWidth="1"/>
    <col min="1451" max="1451" width="3.33203125" style="53" customWidth="1"/>
    <col min="1452" max="1452" width="8.5546875" style="53" customWidth="1"/>
    <col min="1453" max="1453" width="12.5546875" style="53" customWidth="1"/>
    <col min="1454" max="1454" width="11.33203125" style="53" customWidth="1"/>
    <col min="1455" max="1455" width="15" style="53" customWidth="1"/>
    <col min="1456" max="1695" width="9.109375" style="53"/>
    <col min="1696" max="1696" width="6.44140625" style="53" bestFit="1" customWidth="1"/>
    <col min="1697" max="1697" width="16" style="53" customWidth="1"/>
    <col min="1698" max="1698" width="53.88671875" style="53" customWidth="1"/>
    <col min="1699" max="1699" width="7.88671875" style="53" customWidth="1"/>
    <col min="1700" max="1700" width="11.109375" style="53" customWidth="1"/>
    <col min="1701" max="1701" width="12.33203125" style="53" customWidth="1"/>
    <col min="1702" max="1702" width="8.5546875" style="53" customWidth="1"/>
    <col min="1703" max="1703" width="13.88671875" style="53" customWidth="1"/>
    <col min="1704" max="1704" width="12" style="53" customWidth="1"/>
    <col min="1705" max="1705" width="12.5546875" style="53" customWidth="1"/>
    <col min="1706" max="1706" width="8.5546875" style="53" customWidth="1"/>
    <col min="1707" max="1707" width="3.33203125" style="53" customWidth="1"/>
    <col min="1708" max="1708" width="8.5546875" style="53" customWidth="1"/>
    <col min="1709" max="1709" width="12.5546875" style="53" customWidth="1"/>
    <col min="1710" max="1710" width="11.33203125" style="53" customWidth="1"/>
    <col min="1711" max="1711" width="15" style="53" customWidth="1"/>
    <col min="1712" max="1951" width="9.109375" style="53"/>
    <col min="1952" max="1952" width="6.44140625" style="53" bestFit="1" customWidth="1"/>
    <col min="1953" max="1953" width="16" style="53" customWidth="1"/>
    <col min="1954" max="1954" width="53.88671875" style="53" customWidth="1"/>
    <col min="1955" max="1955" width="7.88671875" style="53" customWidth="1"/>
    <col min="1956" max="1956" width="11.109375" style="53" customWidth="1"/>
    <col min="1957" max="1957" width="12.33203125" style="53" customWidth="1"/>
    <col min="1958" max="1958" width="8.5546875" style="53" customWidth="1"/>
    <col min="1959" max="1959" width="13.88671875" style="53" customWidth="1"/>
    <col min="1960" max="1960" width="12" style="53" customWidth="1"/>
    <col min="1961" max="1961" width="12.5546875" style="53" customWidth="1"/>
    <col min="1962" max="1962" width="8.5546875" style="53" customWidth="1"/>
    <col min="1963" max="1963" width="3.33203125" style="53" customWidth="1"/>
    <col min="1964" max="1964" width="8.5546875" style="53" customWidth="1"/>
    <col min="1965" max="1965" width="12.5546875" style="53" customWidth="1"/>
    <col min="1966" max="1966" width="11.33203125" style="53" customWidth="1"/>
    <col min="1967" max="1967" width="15" style="53" customWidth="1"/>
    <col min="1968" max="2207" width="9.109375" style="53"/>
    <col min="2208" max="2208" width="6.44140625" style="53" bestFit="1" customWidth="1"/>
    <col min="2209" max="2209" width="16" style="53" customWidth="1"/>
    <col min="2210" max="2210" width="53.88671875" style="53" customWidth="1"/>
    <col min="2211" max="2211" width="7.88671875" style="53" customWidth="1"/>
    <col min="2212" max="2212" width="11.109375" style="53" customWidth="1"/>
    <col min="2213" max="2213" width="12.33203125" style="53" customWidth="1"/>
    <col min="2214" max="2214" width="8.5546875" style="53" customWidth="1"/>
    <col min="2215" max="2215" width="13.88671875" style="53" customWidth="1"/>
    <col min="2216" max="2216" width="12" style="53" customWidth="1"/>
    <col min="2217" max="2217" width="12.5546875" style="53" customWidth="1"/>
    <col min="2218" max="2218" width="8.5546875" style="53" customWidth="1"/>
    <col min="2219" max="2219" width="3.33203125" style="53" customWidth="1"/>
    <col min="2220" max="2220" width="8.5546875" style="53" customWidth="1"/>
    <col min="2221" max="2221" width="12.5546875" style="53" customWidth="1"/>
    <col min="2222" max="2222" width="11.33203125" style="53" customWidth="1"/>
    <col min="2223" max="2223" width="15" style="53" customWidth="1"/>
    <col min="2224" max="2463" width="9.109375" style="53"/>
    <col min="2464" max="2464" width="6.44140625" style="53" bestFit="1" customWidth="1"/>
    <col min="2465" max="2465" width="16" style="53" customWidth="1"/>
    <col min="2466" max="2466" width="53.88671875" style="53" customWidth="1"/>
    <col min="2467" max="2467" width="7.88671875" style="53" customWidth="1"/>
    <col min="2468" max="2468" width="11.109375" style="53" customWidth="1"/>
    <col min="2469" max="2469" width="12.33203125" style="53" customWidth="1"/>
    <col min="2470" max="2470" width="8.5546875" style="53" customWidth="1"/>
    <col min="2471" max="2471" width="13.88671875" style="53" customWidth="1"/>
    <col min="2472" max="2472" width="12" style="53" customWidth="1"/>
    <col min="2473" max="2473" width="12.5546875" style="53" customWidth="1"/>
    <col min="2474" max="2474" width="8.5546875" style="53" customWidth="1"/>
    <col min="2475" max="2475" width="3.33203125" style="53" customWidth="1"/>
    <col min="2476" max="2476" width="8.5546875" style="53" customWidth="1"/>
    <col min="2477" max="2477" width="12.5546875" style="53" customWidth="1"/>
    <col min="2478" max="2478" width="11.33203125" style="53" customWidth="1"/>
    <col min="2479" max="2479" width="15" style="53" customWidth="1"/>
    <col min="2480" max="2719" width="9.109375" style="53"/>
    <col min="2720" max="2720" width="6.44140625" style="53" bestFit="1" customWidth="1"/>
    <col min="2721" max="2721" width="16" style="53" customWidth="1"/>
    <col min="2722" max="2722" width="53.88671875" style="53" customWidth="1"/>
    <col min="2723" max="2723" width="7.88671875" style="53" customWidth="1"/>
    <col min="2724" max="2724" width="11.109375" style="53" customWidth="1"/>
    <col min="2725" max="2725" width="12.33203125" style="53" customWidth="1"/>
    <col min="2726" max="2726" width="8.5546875" style="53" customWidth="1"/>
    <col min="2727" max="2727" width="13.88671875" style="53" customWidth="1"/>
    <col min="2728" max="2728" width="12" style="53" customWidth="1"/>
    <col min="2729" max="2729" width="12.5546875" style="53" customWidth="1"/>
    <col min="2730" max="2730" width="8.5546875" style="53" customWidth="1"/>
    <col min="2731" max="2731" width="3.33203125" style="53" customWidth="1"/>
    <col min="2732" max="2732" width="8.5546875" style="53" customWidth="1"/>
    <col min="2733" max="2733" width="12.5546875" style="53" customWidth="1"/>
    <col min="2734" max="2734" width="11.33203125" style="53" customWidth="1"/>
    <col min="2735" max="2735" width="15" style="53" customWidth="1"/>
    <col min="2736" max="2975" width="9.109375" style="53"/>
    <col min="2976" max="2976" width="6.44140625" style="53" bestFit="1" customWidth="1"/>
    <col min="2977" max="2977" width="16" style="53" customWidth="1"/>
    <col min="2978" max="2978" width="53.88671875" style="53" customWidth="1"/>
    <col min="2979" max="2979" width="7.88671875" style="53" customWidth="1"/>
    <col min="2980" max="2980" width="11.109375" style="53" customWidth="1"/>
    <col min="2981" max="2981" width="12.33203125" style="53" customWidth="1"/>
    <col min="2982" max="2982" width="8.5546875" style="53" customWidth="1"/>
    <col min="2983" max="2983" width="13.88671875" style="53" customWidth="1"/>
    <col min="2984" max="2984" width="12" style="53" customWidth="1"/>
    <col min="2985" max="2985" width="12.5546875" style="53" customWidth="1"/>
    <col min="2986" max="2986" width="8.5546875" style="53" customWidth="1"/>
    <col min="2987" max="2987" width="3.33203125" style="53" customWidth="1"/>
    <col min="2988" max="2988" width="8.5546875" style="53" customWidth="1"/>
    <col min="2989" max="2989" width="12.5546875" style="53" customWidth="1"/>
    <col min="2990" max="2990" width="11.33203125" style="53" customWidth="1"/>
    <col min="2991" max="2991" width="15" style="53" customWidth="1"/>
    <col min="2992" max="3231" width="9.109375" style="53"/>
    <col min="3232" max="3232" width="6.44140625" style="53" bestFit="1" customWidth="1"/>
    <col min="3233" max="3233" width="16" style="53" customWidth="1"/>
    <col min="3234" max="3234" width="53.88671875" style="53" customWidth="1"/>
    <col min="3235" max="3235" width="7.88671875" style="53" customWidth="1"/>
    <col min="3236" max="3236" width="11.109375" style="53" customWidth="1"/>
    <col min="3237" max="3237" width="12.33203125" style="53" customWidth="1"/>
    <col min="3238" max="3238" width="8.5546875" style="53" customWidth="1"/>
    <col min="3239" max="3239" width="13.88671875" style="53" customWidth="1"/>
    <col min="3240" max="3240" width="12" style="53" customWidth="1"/>
    <col min="3241" max="3241" width="12.5546875" style="53" customWidth="1"/>
    <col min="3242" max="3242" width="8.5546875" style="53" customWidth="1"/>
    <col min="3243" max="3243" width="3.33203125" style="53" customWidth="1"/>
    <col min="3244" max="3244" width="8.5546875" style="53" customWidth="1"/>
    <col min="3245" max="3245" width="12.5546875" style="53" customWidth="1"/>
    <col min="3246" max="3246" width="11.33203125" style="53" customWidth="1"/>
    <col min="3247" max="3247" width="15" style="53" customWidth="1"/>
    <col min="3248" max="3487" width="9.109375" style="53"/>
    <col min="3488" max="3488" width="6.44140625" style="53" bestFit="1" customWidth="1"/>
    <col min="3489" max="3489" width="16" style="53" customWidth="1"/>
    <col min="3490" max="3490" width="53.88671875" style="53" customWidth="1"/>
    <col min="3491" max="3491" width="7.88671875" style="53" customWidth="1"/>
    <col min="3492" max="3492" width="11.109375" style="53" customWidth="1"/>
    <col min="3493" max="3493" width="12.33203125" style="53" customWidth="1"/>
    <col min="3494" max="3494" width="8.5546875" style="53" customWidth="1"/>
    <col min="3495" max="3495" width="13.88671875" style="53" customWidth="1"/>
    <col min="3496" max="3496" width="12" style="53" customWidth="1"/>
    <col min="3497" max="3497" width="12.5546875" style="53" customWidth="1"/>
    <col min="3498" max="3498" width="8.5546875" style="53" customWidth="1"/>
    <col min="3499" max="3499" width="3.33203125" style="53" customWidth="1"/>
    <col min="3500" max="3500" width="8.5546875" style="53" customWidth="1"/>
    <col min="3501" max="3501" width="12.5546875" style="53" customWidth="1"/>
    <col min="3502" max="3502" width="11.33203125" style="53" customWidth="1"/>
    <col min="3503" max="3503" width="15" style="53" customWidth="1"/>
    <col min="3504" max="3743" width="9.109375" style="53"/>
    <col min="3744" max="3744" width="6.44140625" style="53" bestFit="1" customWidth="1"/>
    <col min="3745" max="3745" width="16" style="53" customWidth="1"/>
    <col min="3746" max="3746" width="53.88671875" style="53" customWidth="1"/>
    <col min="3747" max="3747" width="7.88671875" style="53" customWidth="1"/>
    <col min="3748" max="3748" width="11.109375" style="53" customWidth="1"/>
    <col min="3749" max="3749" width="12.33203125" style="53" customWidth="1"/>
    <col min="3750" max="3750" width="8.5546875" style="53" customWidth="1"/>
    <col min="3751" max="3751" width="13.88671875" style="53" customWidth="1"/>
    <col min="3752" max="3752" width="12" style="53" customWidth="1"/>
    <col min="3753" max="3753" width="12.5546875" style="53" customWidth="1"/>
    <col min="3754" max="3754" width="8.5546875" style="53" customWidth="1"/>
    <col min="3755" max="3755" width="3.33203125" style="53" customWidth="1"/>
    <col min="3756" max="3756" width="8.5546875" style="53" customWidth="1"/>
    <col min="3757" max="3757" width="12.5546875" style="53" customWidth="1"/>
    <col min="3758" max="3758" width="11.33203125" style="53" customWidth="1"/>
    <col min="3759" max="3759" width="15" style="53" customWidth="1"/>
    <col min="3760" max="3999" width="9.109375" style="53"/>
    <col min="4000" max="4000" width="6.44140625" style="53" bestFit="1" customWidth="1"/>
    <col min="4001" max="4001" width="16" style="53" customWidth="1"/>
    <col min="4002" max="4002" width="53.88671875" style="53" customWidth="1"/>
    <col min="4003" max="4003" width="7.88671875" style="53" customWidth="1"/>
    <col min="4004" max="4004" width="11.109375" style="53" customWidth="1"/>
    <col min="4005" max="4005" width="12.33203125" style="53" customWidth="1"/>
    <col min="4006" max="4006" width="8.5546875" style="53" customWidth="1"/>
    <col min="4007" max="4007" width="13.88671875" style="53" customWidth="1"/>
    <col min="4008" max="4008" width="12" style="53" customWidth="1"/>
    <col min="4009" max="4009" width="12.5546875" style="53" customWidth="1"/>
    <col min="4010" max="4010" width="8.5546875" style="53" customWidth="1"/>
    <col min="4011" max="4011" width="3.33203125" style="53" customWidth="1"/>
    <col min="4012" max="4012" width="8.5546875" style="53" customWidth="1"/>
    <col min="4013" max="4013" width="12.5546875" style="53" customWidth="1"/>
    <col min="4014" max="4014" width="11.33203125" style="53" customWidth="1"/>
    <col min="4015" max="4015" width="15" style="53" customWidth="1"/>
    <col min="4016" max="4255" width="9.109375" style="53"/>
    <col min="4256" max="4256" width="6.44140625" style="53" bestFit="1" customWidth="1"/>
    <col min="4257" max="4257" width="16" style="53" customWidth="1"/>
    <col min="4258" max="4258" width="53.88671875" style="53" customWidth="1"/>
    <col min="4259" max="4259" width="7.88671875" style="53" customWidth="1"/>
    <col min="4260" max="4260" width="11.109375" style="53" customWidth="1"/>
    <col min="4261" max="4261" width="12.33203125" style="53" customWidth="1"/>
    <col min="4262" max="4262" width="8.5546875" style="53" customWidth="1"/>
    <col min="4263" max="4263" width="13.88671875" style="53" customWidth="1"/>
    <col min="4264" max="4264" width="12" style="53" customWidth="1"/>
    <col min="4265" max="4265" width="12.5546875" style="53" customWidth="1"/>
    <col min="4266" max="4266" width="8.5546875" style="53" customWidth="1"/>
    <col min="4267" max="4267" width="3.33203125" style="53" customWidth="1"/>
    <col min="4268" max="4268" width="8.5546875" style="53" customWidth="1"/>
    <col min="4269" max="4269" width="12.5546875" style="53" customWidth="1"/>
    <col min="4270" max="4270" width="11.33203125" style="53" customWidth="1"/>
    <col min="4271" max="4271" width="15" style="53" customWidth="1"/>
    <col min="4272" max="4511" width="9.109375" style="53"/>
    <col min="4512" max="4512" width="6.44140625" style="53" bestFit="1" customWidth="1"/>
    <col min="4513" max="4513" width="16" style="53" customWidth="1"/>
    <col min="4514" max="4514" width="53.88671875" style="53" customWidth="1"/>
    <col min="4515" max="4515" width="7.88671875" style="53" customWidth="1"/>
    <col min="4516" max="4516" width="11.109375" style="53" customWidth="1"/>
    <col min="4517" max="4517" width="12.33203125" style="53" customWidth="1"/>
    <col min="4518" max="4518" width="8.5546875" style="53" customWidth="1"/>
    <col min="4519" max="4519" width="13.88671875" style="53" customWidth="1"/>
    <col min="4520" max="4520" width="12" style="53" customWidth="1"/>
    <col min="4521" max="4521" width="12.5546875" style="53" customWidth="1"/>
    <col min="4522" max="4522" width="8.5546875" style="53" customWidth="1"/>
    <col min="4523" max="4523" width="3.33203125" style="53" customWidth="1"/>
    <col min="4524" max="4524" width="8.5546875" style="53" customWidth="1"/>
    <col min="4525" max="4525" width="12.5546875" style="53" customWidth="1"/>
    <col min="4526" max="4526" width="11.33203125" style="53" customWidth="1"/>
    <col min="4527" max="4527" width="15" style="53" customWidth="1"/>
    <col min="4528" max="4767" width="9.109375" style="53"/>
    <col min="4768" max="4768" width="6.44140625" style="53" bestFit="1" customWidth="1"/>
    <col min="4769" max="4769" width="16" style="53" customWidth="1"/>
    <col min="4770" max="4770" width="53.88671875" style="53" customWidth="1"/>
    <col min="4771" max="4771" width="7.88671875" style="53" customWidth="1"/>
    <col min="4772" max="4772" width="11.109375" style="53" customWidth="1"/>
    <col min="4773" max="4773" width="12.33203125" style="53" customWidth="1"/>
    <col min="4774" max="4774" width="8.5546875" style="53" customWidth="1"/>
    <col min="4775" max="4775" width="13.88671875" style="53" customWidth="1"/>
    <col min="4776" max="4776" width="12" style="53" customWidth="1"/>
    <col min="4777" max="4777" width="12.5546875" style="53" customWidth="1"/>
    <col min="4778" max="4778" width="8.5546875" style="53" customWidth="1"/>
    <col min="4779" max="4779" width="3.33203125" style="53" customWidth="1"/>
    <col min="4780" max="4780" width="8.5546875" style="53" customWidth="1"/>
    <col min="4781" max="4781" width="12.5546875" style="53" customWidth="1"/>
    <col min="4782" max="4782" width="11.33203125" style="53" customWidth="1"/>
    <col min="4783" max="4783" width="15" style="53" customWidth="1"/>
    <col min="4784" max="5023" width="9.109375" style="53"/>
    <col min="5024" max="5024" width="6.44140625" style="53" bestFit="1" customWidth="1"/>
    <col min="5025" max="5025" width="16" style="53" customWidth="1"/>
    <col min="5026" max="5026" width="53.88671875" style="53" customWidth="1"/>
    <col min="5027" max="5027" width="7.88671875" style="53" customWidth="1"/>
    <col min="5028" max="5028" width="11.109375" style="53" customWidth="1"/>
    <col min="5029" max="5029" width="12.33203125" style="53" customWidth="1"/>
    <col min="5030" max="5030" width="8.5546875" style="53" customWidth="1"/>
    <col min="5031" max="5031" width="13.88671875" style="53" customWidth="1"/>
    <col min="5032" max="5032" width="12" style="53" customWidth="1"/>
    <col min="5033" max="5033" width="12.5546875" style="53" customWidth="1"/>
    <col min="5034" max="5034" width="8.5546875" style="53" customWidth="1"/>
    <col min="5035" max="5035" width="3.33203125" style="53" customWidth="1"/>
    <col min="5036" max="5036" width="8.5546875" style="53" customWidth="1"/>
    <col min="5037" max="5037" width="12.5546875" style="53" customWidth="1"/>
    <col min="5038" max="5038" width="11.33203125" style="53" customWidth="1"/>
    <col min="5039" max="5039" width="15" style="53" customWidth="1"/>
    <col min="5040" max="5279" width="9.109375" style="53"/>
    <col min="5280" max="5280" width="6.44140625" style="53" bestFit="1" customWidth="1"/>
    <col min="5281" max="5281" width="16" style="53" customWidth="1"/>
    <col min="5282" max="5282" width="53.88671875" style="53" customWidth="1"/>
    <col min="5283" max="5283" width="7.88671875" style="53" customWidth="1"/>
    <col min="5284" max="5284" width="11.109375" style="53" customWidth="1"/>
    <col min="5285" max="5285" width="12.33203125" style="53" customWidth="1"/>
    <col min="5286" max="5286" width="8.5546875" style="53" customWidth="1"/>
    <col min="5287" max="5287" width="13.88671875" style="53" customWidth="1"/>
    <col min="5288" max="5288" width="12" style="53" customWidth="1"/>
    <col min="5289" max="5289" width="12.5546875" style="53" customWidth="1"/>
    <col min="5290" max="5290" width="8.5546875" style="53" customWidth="1"/>
    <col min="5291" max="5291" width="3.33203125" style="53" customWidth="1"/>
    <col min="5292" max="5292" width="8.5546875" style="53" customWidth="1"/>
    <col min="5293" max="5293" width="12.5546875" style="53" customWidth="1"/>
    <col min="5294" max="5294" width="11.33203125" style="53" customWidth="1"/>
    <col min="5295" max="5295" width="15" style="53" customWidth="1"/>
    <col min="5296" max="5535" width="9.109375" style="53"/>
    <col min="5536" max="5536" width="6.44140625" style="53" bestFit="1" customWidth="1"/>
    <col min="5537" max="5537" width="16" style="53" customWidth="1"/>
    <col min="5538" max="5538" width="53.88671875" style="53" customWidth="1"/>
    <col min="5539" max="5539" width="7.88671875" style="53" customWidth="1"/>
    <col min="5540" max="5540" width="11.109375" style="53" customWidth="1"/>
    <col min="5541" max="5541" width="12.33203125" style="53" customWidth="1"/>
    <col min="5542" max="5542" width="8.5546875" style="53" customWidth="1"/>
    <col min="5543" max="5543" width="13.88671875" style="53" customWidth="1"/>
    <col min="5544" max="5544" width="12" style="53" customWidth="1"/>
    <col min="5545" max="5545" width="12.5546875" style="53" customWidth="1"/>
    <col min="5546" max="5546" width="8.5546875" style="53" customWidth="1"/>
    <col min="5547" max="5547" width="3.33203125" style="53" customWidth="1"/>
    <col min="5548" max="5548" width="8.5546875" style="53" customWidth="1"/>
    <col min="5549" max="5549" width="12.5546875" style="53" customWidth="1"/>
    <col min="5550" max="5550" width="11.33203125" style="53" customWidth="1"/>
    <col min="5551" max="5551" width="15" style="53" customWidth="1"/>
    <col min="5552" max="5791" width="9.109375" style="53"/>
    <col min="5792" max="5792" width="6.44140625" style="53" bestFit="1" customWidth="1"/>
    <col min="5793" max="5793" width="16" style="53" customWidth="1"/>
    <col min="5794" max="5794" width="53.88671875" style="53" customWidth="1"/>
    <col min="5795" max="5795" width="7.88671875" style="53" customWidth="1"/>
    <col min="5796" max="5796" width="11.109375" style="53" customWidth="1"/>
    <col min="5797" max="5797" width="12.33203125" style="53" customWidth="1"/>
    <col min="5798" max="5798" width="8.5546875" style="53" customWidth="1"/>
    <col min="5799" max="5799" width="13.88671875" style="53" customWidth="1"/>
    <col min="5800" max="5800" width="12" style="53" customWidth="1"/>
    <col min="5801" max="5801" width="12.5546875" style="53" customWidth="1"/>
    <col min="5802" max="5802" width="8.5546875" style="53" customWidth="1"/>
    <col min="5803" max="5803" width="3.33203125" style="53" customWidth="1"/>
    <col min="5804" max="5804" width="8.5546875" style="53" customWidth="1"/>
    <col min="5805" max="5805" width="12.5546875" style="53" customWidth="1"/>
    <col min="5806" max="5806" width="11.33203125" style="53" customWidth="1"/>
    <col min="5807" max="5807" width="15" style="53" customWidth="1"/>
    <col min="5808" max="6047" width="9.109375" style="53"/>
    <col min="6048" max="6048" width="6.44140625" style="53" bestFit="1" customWidth="1"/>
    <col min="6049" max="6049" width="16" style="53" customWidth="1"/>
    <col min="6050" max="6050" width="53.88671875" style="53" customWidth="1"/>
    <col min="6051" max="6051" width="7.88671875" style="53" customWidth="1"/>
    <col min="6052" max="6052" width="11.109375" style="53" customWidth="1"/>
    <col min="6053" max="6053" width="12.33203125" style="53" customWidth="1"/>
    <col min="6054" max="6054" width="8.5546875" style="53" customWidth="1"/>
    <col min="6055" max="6055" width="13.88671875" style="53" customWidth="1"/>
    <col min="6056" max="6056" width="12" style="53" customWidth="1"/>
    <col min="6057" max="6057" width="12.5546875" style="53" customWidth="1"/>
    <col min="6058" max="6058" width="8.5546875" style="53" customWidth="1"/>
    <col min="6059" max="6059" width="3.33203125" style="53" customWidth="1"/>
    <col min="6060" max="6060" width="8.5546875" style="53" customWidth="1"/>
    <col min="6061" max="6061" width="12.5546875" style="53" customWidth="1"/>
    <col min="6062" max="6062" width="11.33203125" style="53" customWidth="1"/>
    <col min="6063" max="6063" width="15" style="53" customWidth="1"/>
    <col min="6064" max="6303" width="9.109375" style="53"/>
    <col min="6304" max="6304" width="6.44140625" style="53" bestFit="1" customWidth="1"/>
    <col min="6305" max="6305" width="16" style="53" customWidth="1"/>
    <col min="6306" max="6306" width="53.88671875" style="53" customWidth="1"/>
    <col min="6307" max="6307" width="7.88671875" style="53" customWidth="1"/>
    <col min="6308" max="6308" width="11.109375" style="53" customWidth="1"/>
    <col min="6309" max="6309" width="12.33203125" style="53" customWidth="1"/>
    <col min="6310" max="6310" width="8.5546875" style="53" customWidth="1"/>
    <col min="6311" max="6311" width="13.88671875" style="53" customWidth="1"/>
    <col min="6312" max="6312" width="12" style="53" customWidth="1"/>
    <col min="6313" max="6313" width="12.5546875" style="53" customWidth="1"/>
    <col min="6314" max="6314" width="8.5546875" style="53" customWidth="1"/>
    <col min="6315" max="6315" width="3.33203125" style="53" customWidth="1"/>
    <col min="6316" max="6316" width="8.5546875" style="53" customWidth="1"/>
    <col min="6317" max="6317" width="12.5546875" style="53" customWidth="1"/>
    <col min="6318" max="6318" width="11.33203125" style="53" customWidth="1"/>
    <col min="6319" max="6319" width="15" style="53" customWidth="1"/>
    <col min="6320" max="6559" width="9.109375" style="53"/>
    <col min="6560" max="6560" width="6.44140625" style="53" bestFit="1" customWidth="1"/>
    <col min="6561" max="6561" width="16" style="53" customWidth="1"/>
    <col min="6562" max="6562" width="53.88671875" style="53" customWidth="1"/>
    <col min="6563" max="6563" width="7.88671875" style="53" customWidth="1"/>
    <col min="6564" max="6564" width="11.109375" style="53" customWidth="1"/>
    <col min="6565" max="6565" width="12.33203125" style="53" customWidth="1"/>
    <col min="6566" max="6566" width="8.5546875" style="53" customWidth="1"/>
    <col min="6567" max="6567" width="13.88671875" style="53" customWidth="1"/>
    <col min="6568" max="6568" width="12" style="53" customWidth="1"/>
    <col min="6569" max="6569" width="12.5546875" style="53" customWidth="1"/>
    <col min="6570" max="6570" width="8.5546875" style="53" customWidth="1"/>
    <col min="6571" max="6571" width="3.33203125" style="53" customWidth="1"/>
    <col min="6572" max="6572" width="8.5546875" style="53" customWidth="1"/>
    <col min="6573" max="6573" width="12.5546875" style="53" customWidth="1"/>
    <col min="6574" max="6574" width="11.33203125" style="53" customWidth="1"/>
    <col min="6575" max="6575" width="15" style="53" customWidth="1"/>
    <col min="6576" max="6815" width="9.109375" style="53"/>
    <col min="6816" max="6816" width="6.44140625" style="53" bestFit="1" customWidth="1"/>
    <col min="6817" max="6817" width="16" style="53" customWidth="1"/>
    <col min="6818" max="6818" width="53.88671875" style="53" customWidth="1"/>
    <col min="6819" max="6819" width="7.88671875" style="53" customWidth="1"/>
    <col min="6820" max="6820" width="11.109375" style="53" customWidth="1"/>
    <col min="6821" max="6821" width="12.33203125" style="53" customWidth="1"/>
    <col min="6822" max="6822" width="8.5546875" style="53" customWidth="1"/>
    <col min="6823" max="6823" width="13.88671875" style="53" customWidth="1"/>
    <col min="6824" max="6824" width="12" style="53" customWidth="1"/>
    <col min="6825" max="6825" width="12.5546875" style="53" customWidth="1"/>
    <col min="6826" max="6826" width="8.5546875" style="53" customWidth="1"/>
    <col min="6827" max="6827" width="3.33203125" style="53" customWidth="1"/>
    <col min="6828" max="6828" width="8.5546875" style="53" customWidth="1"/>
    <col min="6829" max="6829" width="12.5546875" style="53" customWidth="1"/>
    <col min="6830" max="6830" width="11.33203125" style="53" customWidth="1"/>
    <col min="6831" max="6831" width="15" style="53" customWidth="1"/>
    <col min="6832" max="7071" width="9.109375" style="53"/>
    <col min="7072" max="7072" width="6.44140625" style="53" bestFit="1" customWidth="1"/>
    <col min="7073" max="7073" width="16" style="53" customWidth="1"/>
    <col min="7074" max="7074" width="53.88671875" style="53" customWidth="1"/>
    <col min="7075" max="7075" width="7.88671875" style="53" customWidth="1"/>
    <col min="7076" max="7076" width="11.109375" style="53" customWidth="1"/>
    <col min="7077" max="7077" width="12.33203125" style="53" customWidth="1"/>
    <col min="7078" max="7078" width="8.5546875" style="53" customWidth="1"/>
    <col min="7079" max="7079" width="13.88671875" style="53" customWidth="1"/>
    <col min="7080" max="7080" width="12" style="53" customWidth="1"/>
    <col min="7081" max="7081" width="12.5546875" style="53" customWidth="1"/>
    <col min="7082" max="7082" width="8.5546875" style="53" customWidth="1"/>
    <col min="7083" max="7083" width="3.33203125" style="53" customWidth="1"/>
    <col min="7084" max="7084" width="8.5546875" style="53" customWidth="1"/>
    <col min="7085" max="7085" width="12.5546875" style="53" customWidth="1"/>
    <col min="7086" max="7086" width="11.33203125" style="53" customWidth="1"/>
    <col min="7087" max="7087" width="15" style="53" customWidth="1"/>
    <col min="7088" max="7327" width="9.109375" style="53"/>
    <col min="7328" max="7328" width="6.44140625" style="53" bestFit="1" customWidth="1"/>
    <col min="7329" max="7329" width="16" style="53" customWidth="1"/>
    <col min="7330" max="7330" width="53.88671875" style="53" customWidth="1"/>
    <col min="7331" max="7331" width="7.88671875" style="53" customWidth="1"/>
    <col min="7332" max="7332" width="11.109375" style="53" customWidth="1"/>
    <col min="7333" max="7333" width="12.33203125" style="53" customWidth="1"/>
    <col min="7334" max="7334" width="8.5546875" style="53" customWidth="1"/>
    <col min="7335" max="7335" width="13.88671875" style="53" customWidth="1"/>
    <col min="7336" max="7336" width="12" style="53" customWidth="1"/>
    <col min="7337" max="7337" width="12.5546875" style="53" customWidth="1"/>
    <col min="7338" max="7338" width="8.5546875" style="53" customWidth="1"/>
    <col min="7339" max="7339" width="3.33203125" style="53" customWidth="1"/>
    <col min="7340" max="7340" width="8.5546875" style="53" customWidth="1"/>
    <col min="7341" max="7341" width="12.5546875" style="53" customWidth="1"/>
    <col min="7342" max="7342" width="11.33203125" style="53" customWidth="1"/>
    <col min="7343" max="7343" width="15" style="53" customWidth="1"/>
    <col min="7344" max="7583" width="9.109375" style="53"/>
    <col min="7584" max="7584" width="6.44140625" style="53" bestFit="1" customWidth="1"/>
    <col min="7585" max="7585" width="16" style="53" customWidth="1"/>
    <col min="7586" max="7586" width="53.88671875" style="53" customWidth="1"/>
    <col min="7587" max="7587" width="7.88671875" style="53" customWidth="1"/>
    <col min="7588" max="7588" width="11.109375" style="53" customWidth="1"/>
    <col min="7589" max="7589" width="12.33203125" style="53" customWidth="1"/>
    <col min="7590" max="7590" width="8.5546875" style="53" customWidth="1"/>
    <col min="7591" max="7591" width="13.88671875" style="53" customWidth="1"/>
    <col min="7592" max="7592" width="12" style="53" customWidth="1"/>
    <col min="7593" max="7593" width="12.5546875" style="53" customWidth="1"/>
    <col min="7594" max="7594" width="8.5546875" style="53" customWidth="1"/>
    <col min="7595" max="7595" width="3.33203125" style="53" customWidth="1"/>
    <col min="7596" max="7596" width="8.5546875" style="53" customWidth="1"/>
    <col min="7597" max="7597" width="12.5546875" style="53" customWidth="1"/>
    <col min="7598" max="7598" width="11.33203125" style="53" customWidth="1"/>
    <col min="7599" max="7599" width="15" style="53" customWidth="1"/>
    <col min="7600" max="7839" width="9.109375" style="53"/>
    <col min="7840" max="7840" width="6.44140625" style="53" bestFit="1" customWidth="1"/>
    <col min="7841" max="7841" width="16" style="53" customWidth="1"/>
    <col min="7842" max="7842" width="53.88671875" style="53" customWidth="1"/>
    <col min="7843" max="7843" width="7.88671875" style="53" customWidth="1"/>
    <col min="7844" max="7844" width="11.109375" style="53" customWidth="1"/>
    <col min="7845" max="7845" width="12.33203125" style="53" customWidth="1"/>
    <col min="7846" max="7846" width="8.5546875" style="53" customWidth="1"/>
    <col min="7847" max="7847" width="13.88671875" style="53" customWidth="1"/>
    <col min="7848" max="7848" width="12" style="53" customWidth="1"/>
    <col min="7849" max="7849" width="12.5546875" style="53" customWidth="1"/>
    <col min="7850" max="7850" width="8.5546875" style="53" customWidth="1"/>
    <col min="7851" max="7851" width="3.33203125" style="53" customWidth="1"/>
    <col min="7852" max="7852" width="8.5546875" style="53" customWidth="1"/>
    <col min="7853" max="7853" width="12.5546875" style="53" customWidth="1"/>
    <col min="7854" max="7854" width="11.33203125" style="53" customWidth="1"/>
    <col min="7855" max="7855" width="15" style="53" customWidth="1"/>
    <col min="7856" max="8095" width="9.109375" style="53"/>
    <col min="8096" max="8096" width="6.44140625" style="53" bestFit="1" customWidth="1"/>
    <col min="8097" max="8097" width="16" style="53" customWidth="1"/>
    <col min="8098" max="8098" width="53.88671875" style="53" customWidth="1"/>
    <col min="8099" max="8099" width="7.88671875" style="53" customWidth="1"/>
    <col min="8100" max="8100" width="11.109375" style="53" customWidth="1"/>
    <col min="8101" max="8101" width="12.33203125" style="53" customWidth="1"/>
    <col min="8102" max="8102" width="8.5546875" style="53" customWidth="1"/>
    <col min="8103" max="8103" width="13.88671875" style="53" customWidth="1"/>
    <col min="8104" max="8104" width="12" style="53" customWidth="1"/>
    <col min="8105" max="8105" width="12.5546875" style="53" customWidth="1"/>
    <col min="8106" max="8106" width="8.5546875" style="53" customWidth="1"/>
    <col min="8107" max="8107" width="3.33203125" style="53" customWidth="1"/>
    <col min="8108" max="8108" width="8.5546875" style="53" customWidth="1"/>
    <col min="8109" max="8109" width="12.5546875" style="53" customWidth="1"/>
    <col min="8110" max="8110" width="11.33203125" style="53" customWidth="1"/>
    <col min="8111" max="8111" width="15" style="53" customWidth="1"/>
    <col min="8112" max="8351" width="9.109375" style="53"/>
    <col min="8352" max="8352" width="6.44140625" style="53" bestFit="1" customWidth="1"/>
    <col min="8353" max="8353" width="16" style="53" customWidth="1"/>
    <col min="8354" max="8354" width="53.88671875" style="53" customWidth="1"/>
    <col min="8355" max="8355" width="7.88671875" style="53" customWidth="1"/>
    <col min="8356" max="8356" width="11.109375" style="53" customWidth="1"/>
    <col min="8357" max="8357" width="12.33203125" style="53" customWidth="1"/>
    <col min="8358" max="8358" width="8.5546875" style="53" customWidth="1"/>
    <col min="8359" max="8359" width="13.88671875" style="53" customWidth="1"/>
    <col min="8360" max="8360" width="12" style="53" customWidth="1"/>
    <col min="8361" max="8361" width="12.5546875" style="53" customWidth="1"/>
    <col min="8362" max="8362" width="8.5546875" style="53" customWidth="1"/>
    <col min="8363" max="8363" width="3.33203125" style="53" customWidth="1"/>
    <col min="8364" max="8364" width="8.5546875" style="53" customWidth="1"/>
    <col min="8365" max="8365" width="12.5546875" style="53" customWidth="1"/>
    <col min="8366" max="8366" width="11.33203125" style="53" customWidth="1"/>
    <col min="8367" max="8367" width="15" style="53" customWidth="1"/>
    <col min="8368" max="8607" width="9.109375" style="53"/>
    <col min="8608" max="8608" width="6.44140625" style="53" bestFit="1" customWidth="1"/>
    <col min="8609" max="8609" width="16" style="53" customWidth="1"/>
    <col min="8610" max="8610" width="53.88671875" style="53" customWidth="1"/>
    <col min="8611" max="8611" width="7.88671875" style="53" customWidth="1"/>
    <col min="8612" max="8612" width="11.109375" style="53" customWidth="1"/>
    <col min="8613" max="8613" width="12.33203125" style="53" customWidth="1"/>
    <col min="8614" max="8614" width="8.5546875" style="53" customWidth="1"/>
    <col min="8615" max="8615" width="13.88671875" style="53" customWidth="1"/>
    <col min="8616" max="8616" width="12" style="53" customWidth="1"/>
    <col min="8617" max="8617" width="12.5546875" style="53" customWidth="1"/>
    <col min="8618" max="8618" width="8.5546875" style="53" customWidth="1"/>
    <col min="8619" max="8619" width="3.33203125" style="53" customWidth="1"/>
    <col min="8620" max="8620" width="8.5546875" style="53" customWidth="1"/>
    <col min="8621" max="8621" width="12.5546875" style="53" customWidth="1"/>
    <col min="8622" max="8622" width="11.33203125" style="53" customWidth="1"/>
    <col min="8623" max="8623" width="15" style="53" customWidth="1"/>
    <col min="8624" max="8863" width="9.109375" style="53"/>
    <col min="8864" max="8864" width="6.44140625" style="53" bestFit="1" customWidth="1"/>
    <col min="8865" max="8865" width="16" style="53" customWidth="1"/>
    <col min="8866" max="8866" width="53.88671875" style="53" customWidth="1"/>
    <col min="8867" max="8867" width="7.88671875" style="53" customWidth="1"/>
    <col min="8868" max="8868" width="11.109375" style="53" customWidth="1"/>
    <col min="8869" max="8869" width="12.33203125" style="53" customWidth="1"/>
    <col min="8870" max="8870" width="8.5546875" style="53" customWidth="1"/>
    <col min="8871" max="8871" width="13.88671875" style="53" customWidth="1"/>
    <col min="8872" max="8872" width="12" style="53" customWidth="1"/>
    <col min="8873" max="8873" width="12.5546875" style="53" customWidth="1"/>
    <col min="8874" max="8874" width="8.5546875" style="53" customWidth="1"/>
    <col min="8875" max="8875" width="3.33203125" style="53" customWidth="1"/>
    <col min="8876" max="8876" width="8.5546875" style="53" customWidth="1"/>
    <col min="8877" max="8877" width="12.5546875" style="53" customWidth="1"/>
    <col min="8878" max="8878" width="11.33203125" style="53" customWidth="1"/>
    <col min="8879" max="8879" width="15" style="53" customWidth="1"/>
    <col min="8880" max="9119" width="9.109375" style="53"/>
    <col min="9120" max="9120" width="6.44140625" style="53" bestFit="1" customWidth="1"/>
    <col min="9121" max="9121" width="16" style="53" customWidth="1"/>
    <col min="9122" max="9122" width="53.88671875" style="53" customWidth="1"/>
    <col min="9123" max="9123" width="7.88671875" style="53" customWidth="1"/>
    <col min="9124" max="9124" width="11.109375" style="53" customWidth="1"/>
    <col min="9125" max="9125" width="12.33203125" style="53" customWidth="1"/>
    <col min="9126" max="9126" width="8.5546875" style="53" customWidth="1"/>
    <col min="9127" max="9127" width="13.88671875" style="53" customWidth="1"/>
    <col min="9128" max="9128" width="12" style="53" customWidth="1"/>
    <col min="9129" max="9129" width="12.5546875" style="53" customWidth="1"/>
    <col min="9130" max="9130" width="8.5546875" style="53" customWidth="1"/>
    <col min="9131" max="9131" width="3.33203125" style="53" customWidth="1"/>
    <col min="9132" max="9132" width="8.5546875" style="53" customWidth="1"/>
    <col min="9133" max="9133" width="12.5546875" style="53" customWidth="1"/>
    <col min="9134" max="9134" width="11.33203125" style="53" customWidth="1"/>
    <col min="9135" max="9135" width="15" style="53" customWidth="1"/>
    <col min="9136" max="9375" width="9.109375" style="53"/>
    <col min="9376" max="9376" width="6.44140625" style="53" bestFit="1" customWidth="1"/>
    <col min="9377" max="9377" width="16" style="53" customWidth="1"/>
    <col min="9378" max="9378" width="53.88671875" style="53" customWidth="1"/>
    <col min="9379" max="9379" width="7.88671875" style="53" customWidth="1"/>
    <col min="9380" max="9380" width="11.109375" style="53" customWidth="1"/>
    <col min="9381" max="9381" width="12.33203125" style="53" customWidth="1"/>
    <col min="9382" max="9382" width="8.5546875" style="53" customWidth="1"/>
    <col min="9383" max="9383" width="13.88671875" style="53" customWidth="1"/>
    <col min="9384" max="9384" width="12" style="53" customWidth="1"/>
    <col min="9385" max="9385" width="12.5546875" style="53" customWidth="1"/>
    <col min="9386" max="9386" width="8.5546875" style="53" customWidth="1"/>
    <col min="9387" max="9387" width="3.33203125" style="53" customWidth="1"/>
    <col min="9388" max="9388" width="8.5546875" style="53" customWidth="1"/>
    <col min="9389" max="9389" width="12.5546875" style="53" customWidth="1"/>
    <col min="9390" max="9390" width="11.33203125" style="53" customWidth="1"/>
    <col min="9391" max="9391" width="15" style="53" customWidth="1"/>
    <col min="9392" max="9631" width="9.109375" style="53"/>
    <col min="9632" max="9632" width="6.44140625" style="53" bestFit="1" customWidth="1"/>
    <col min="9633" max="9633" width="16" style="53" customWidth="1"/>
    <col min="9634" max="9634" width="53.88671875" style="53" customWidth="1"/>
    <col min="9635" max="9635" width="7.88671875" style="53" customWidth="1"/>
    <col min="9636" max="9636" width="11.109375" style="53" customWidth="1"/>
    <col min="9637" max="9637" width="12.33203125" style="53" customWidth="1"/>
    <col min="9638" max="9638" width="8.5546875" style="53" customWidth="1"/>
    <col min="9639" max="9639" width="13.88671875" style="53" customWidth="1"/>
    <col min="9640" max="9640" width="12" style="53" customWidth="1"/>
    <col min="9641" max="9641" width="12.5546875" style="53" customWidth="1"/>
    <col min="9642" max="9642" width="8.5546875" style="53" customWidth="1"/>
    <col min="9643" max="9643" width="3.33203125" style="53" customWidth="1"/>
    <col min="9644" max="9644" width="8.5546875" style="53" customWidth="1"/>
    <col min="9645" max="9645" width="12.5546875" style="53" customWidth="1"/>
    <col min="9646" max="9646" width="11.33203125" style="53" customWidth="1"/>
    <col min="9647" max="9647" width="15" style="53" customWidth="1"/>
    <col min="9648" max="9887" width="9.109375" style="53"/>
    <col min="9888" max="9888" width="6.44140625" style="53" bestFit="1" customWidth="1"/>
    <col min="9889" max="9889" width="16" style="53" customWidth="1"/>
    <col min="9890" max="9890" width="53.88671875" style="53" customWidth="1"/>
    <col min="9891" max="9891" width="7.88671875" style="53" customWidth="1"/>
    <col min="9892" max="9892" width="11.109375" style="53" customWidth="1"/>
    <col min="9893" max="9893" width="12.33203125" style="53" customWidth="1"/>
    <col min="9894" max="9894" width="8.5546875" style="53" customWidth="1"/>
    <col min="9895" max="9895" width="13.88671875" style="53" customWidth="1"/>
    <col min="9896" max="9896" width="12" style="53" customWidth="1"/>
    <col min="9897" max="9897" width="12.5546875" style="53" customWidth="1"/>
    <col min="9898" max="9898" width="8.5546875" style="53" customWidth="1"/>
    <col min="9899" max="9899" width="3.33203125" style="53" customWidth="1"/>
    <col min="9900" max="9900" width="8.5546875" style="53" customWidth="1"/>
    <col min="9901" max="9901" width="12.5546875" style="53" customWidth="1"/>
    <col min="9902" max="9902" width="11.33203125" style="53" customWidth="1"/>
    <col min="9903" max="9903" width="15" style="53" customWidth="1"/>
    <col min="9904" max="10143" width="9.109375" style="53"/>
    <col min="10144" max="10144" width="6.44140625" style="53" bestFit="1" customWidth="1"/>
    <col min="10145" max="10145" width="16" style="53" customWidth="1"/>
    <col min="10146" max="10146" width="53.88671875" style="53" customWidth="1"/>
    <col min="10147" max="10147" width="7.88671875" style="53" customWidth="1"/>
    <col min="10148" max="10148" width="11.109375" style="53" customWidth="1"/>
    <col min="10149" max="10149" width="12.33203125" style="53" customWidth="1"/>
    <col min="10150" max="10150" width="8.5546875" style="53" customWidth="1"/>
    <col min="10151" max="10151" width="13.88671875" style="53" customWidth="1"/>
    <col min="10152" max="10152" width="12" style="53" customWidth="1"/>
    <col min="10153" max="10153" width="12.5546875" style="53" customWidth="1"/>
    <col min="10154" max="10154" width="8.5546875" style="53" customWidth="1"/>
    <col min="10155" max="10155" width="3.33203125" style="53" customWidth="1"/>
    <col min="10156" max="10156" width="8.5546875" style="53" customWidth="1"/>
    <col min="10157" max="10157" width="12.5546875" style="53" customWidth="1"/>
    <col min="10158" max="10158" width="11.33203125" style="53" customWidth="1"/>
    <col min="10159" max="10159" width="15" style="53" customWidth="1"/>
    <col min="10160" max="10399" width="9.109375" style="53"/>
    <col min="10400" max="10400" width="6.44140625" style="53" bestFit="1" customWidth="1"/>
    <col min="10401" max="10401" width="16" style="53" customWidth="1"/>
    <col min="10402" max="10402" width="53.88671875" style="53" customWidth="1"/>
    <col min="10403" max="10403" width="7.88671875" style="53" customWidth="1"/>
    <col min="10404" max="10404" width="11.109375" style="53" customWidth="1"/>
    <col min="10405" max="10405" width="12.33203125" style="53" customWidth="1"/>
    <col min="10406" max="10406" width="8.5546875" style="53" customWidth="1"/>
    <col min="10407" max="10407" width="13.88671875" style="53" customWidth="1"/>
    <col min="10408" max="10408" width="12" style="53" customWidth="1"/>
    <col min="10409" max="10409" width="12.5546875" style="53" customWidth="1"/>
    <col min="10410" max="10410" width="8.5546875" style="53" customWidth="1"/>
    <col min="10411" max="10411" width="3.33203125" style="53" customWidth="1"/>
    <col min="10412" max="10412" width="8.5546875" style="53" customWidth="1"/>
    <col min="10413" max="10413" width="12.5546875" style="53" customWidth="1"/>
    <col min="10414" max="10414" width="11.33203125" style="53" customWidth="1"/>
    <col min="10415" max="10415" width="15" style="53" customWidth="1"/>
    <col min="10416" max="10655" width="9.109375" style="53"/>
    <col min="10656" max="10656" width="6.44140625" style="53" bestFit="1" customWidth="1"/>
    <col min="10657" max="10657" width="16" style="53" customWidth="1"/>
    <col min="10658" max="10658" width="53.88671875" style="53" customWidth="1"/>
    <col min="10659" max="10659" width="7.88671875" style="53" customWidth="1"/>
    <col min="10660" max="10660" width="11.109375" style="53" customWidth="1"/>
    <col min="10661" max="10661" width="12.33203125" style="53" customWidth="1"/>
    <col min="10662" max="10662" width="8.5546875" style="53" customWidth="1"/>
    <col min="10663" max="10663" width="13.88671875" style="53" customWidth="1"/>
    <col min="10664" max="10664" width="12" style="53" customWidth="1"/>
    <col min="10665" max="10665" width="12.5546875" style="53" customWidth="1"/>
    <col min="10666" max="10666" width="8.5546875" style="53" customWidth="1"/>
    <col min="10667" max="10667" width="3.33203125" style="53" customWidth="1"/>
    <col min="10668" max="10668" width="8.5546875" style="53" customWidth="1"/>
    <col min="10669" max="10669" width="12.5546875" style="53" customWidth="1"/>
    <col min="10670" max="10670" width="11.33203125" style="53" customWidth="1"/>
    <col min="10671" max="10671" width="15" style="53" customWidth="1"/>
    <col min="10672" max="10911" width="9.109375" style="53"/>
    <col min="10912" max="10912" width="6.44140625" style="53" bestFit="1" customWidth="1"/>
    <col min="10913" max="10913" width="16" style="53" customWidth="1"/>
    <col min="10914" max="10914" width="53.88671875" style="53" customWidth="1"/>
    <col min="10915" max="10915" width="7.88671875" style="53" customWidth="1"/>
    <col min="10916" max="10916" width="11.109375" style="53" customWidth="1"/>
    <col min="10917" max="10917" width="12.33203125" style="53" customWidth="1"/>
    <col min="10918" max="10918" width="8.5546875" style="53" customWidth="1"/>
    <col min="10919" max="10919" width="13.88671875" style="53" customWidth="1"/>
    <col min="10920" max="10920" width="12" style="53" customWidth="1"/>
    <col min="10921" max="10921" width="12.5546875" style="53" customWidth="1"/>
    <col min="10922" max="10922" width="8.5546875" style="53" customWidth="1"/>
    <col min="10923" max="10923" width="3.33203125" style="53" customWidth="1"/>
    <col min="10924" max="10924" width="8.5546875" style="53" customWidth="1"/>
    <col min="10925" max="10925" width="12.5546875" style="53" customWidth="1"/>
    <col min="10926" max="10926" width="11.33203125" style="53" customWidth="1"/>
    <col min="10927" max="10927" width="15" style="53" customWidth="1"/>
    <col min="10928" max="11167" width="9.109375" style="53"/>
    <col min="11168" max="11168" width="6.44140625" style="53" bestFit="1" customWidth="1"/>
    <col min="11169" max="11169" width="16" style="53" customWidth="1"/>
    <col min="11170" max="11170" width="53.88671875" style="53" customWidth="1"/>
    <col min="11171" max="11171" width="7.88671875" style="53" customWidth="1"/>
    <col min="11172" max="11172" width="11.109375" style="53" customWidth="1"/>
    <col min="11173" max="11173" width="12.33203125" style="53" customWidth="1"/>
    <col min="11174" max="11174" width="8.5546875" style="53" customWidth="1"/>
    <col min="11175" max="11175" width="13.88671875" style="53" customWidth="1"/>
    <col min="11176" max="11176" width="12" style="53" customWidth="1"/>
    <col min="11177" max="11177" width="12.5546875" style="53" customWidth="1"/>
    <col min="11178" max="11178" width="8.5546875" style="53" customWidth="1"/>
    <col min="11179" max="11179" width="3.33203125" style="53" customWidth="1"/>
    <col min="11180" max="11180" width="8.5546875" style="53" customWidth="1"/>
    <col min="11181" max="11181" width="12.5546875" style="53" customWidth="1"/>
    <col min="11182" max="11182" width="11.33203125" style="53" customWidth="1"/>
    <col min="11183" max="11183" width="15" style="53" customWidth="1"/>
    <col min="11184" max="11423" width="9.109375" style="53"/>
    <col min="11424" max="11424" width="6.44140625" style="53" bestFit="1" customWidth="1"/>
    <col min="11425" max="11425" width="16" style="53" customWidth="1"/>
    <col min="11426" max="11426" width="53.88671875" style="53" customWidth="1"/>
    <col min="11427" max="11427" width="7.88671875" style="53" customWidth="1"/>
    <col min="11428" max="11428" width="11.109375" style="53" customWidth="1"/>
    <col min="11429" max="11429" width="12.33203125" style="53" customWidth="1"/>
    <col min="11430" max="11430" width="8.5546875" style="53" customWidth="1"/>
    <col min="11431" max="11431" width="13.88671875" style="53" customWidth="1"/>
    <col min="11432" max="11432" width="12" style="53" customWidth="1"/>
    <col min="11433" max="11433" width="12.5546875" style="53" customWidth="1"/>
    <col min="11434" max="11434" width="8.5546875" style="53" customWidth="1"/>
    <col min="11435" max="11435" width="3.33203125" style="53" customWidth="1"/>
    <col min="11436" max="11436" width="8.5546875" style="53" customWidth="1"/>
    <col min="11437" max="11437" width="12.5546875" style="53" customWidth="1"/>
    <col min="11438" max="11438" width="11.33203125" style="53" customWidth="1"/>
    <col min="11439" max="11439" width="15" style="53" customWidth="1"/>
    <col min="11440" max="11679" width="9.109375" style="53"/>
    <col min="11680" max="11680" width="6.44140625" style="53" bestFit="1" customWidth="1"/>
    <col min="11681" max="11681" width="16" style="53" customWidth="1"/>
    <col min="11682" max="11682" width="53.88671875" style="53" customWidth="1"/>
    <col min="11683" max="11683" width="7.88671875" style="53" customWidth="1"/>
    <col min="11684" max="11684" width="11.109375" style="53" customWidth="1"/>
    <col min="11685" max="11685" width="12.33203125" style="53" customWidth="1"/>
    <col min="11686" max="11686" width="8.5546875" style="53" customWidth="1"/>
    <col min="11687" max="11687" width="13.88671875" style="53" customWidth="1"/>
    <col min="11688" max="11688" width="12" style="53" customWidth="1"/>
    <col min="11689" max="11689" width="12.5546875" style="53" customWidth="1"/>
    <col min="11690" max="11690" width="8.5546875" style="53" customWidth="1"/>
    <col min="11691" max="11691" width="3.33203125" style="53" customWidth="1"/>
    <col min="11692" max="11692" width="8.5546875" style="53" customWidth="1"/>
    <col min="11693" max="11693" width="12.5546875" style="53" customWidth="1"/>
    <col min="11694" max="11694" width="11.33203125" style="53" customWidth="1"/>
    <col min="11695" max="11695" width="15" style="53" customWidth="1"/>
    <col min="11696" max="11935" width="9.109375" style="53"/>
    <col min="11936" max="11936" width="6.44140625" style="53" bestFit="1" customWidth="1"/>
    <col min="11937" max="11937" width="16" style="53" customWidth="1"/>
    <col min="11938" max="11938" width="53.88671875" style="53" customWidth="1"/>
    <col min="11939" max="11939" width="7.88671875" style="53" customWidth="1"/>
    <col min="11940" max="11940" width="11.109375" style="53" customWidth="1"/>
    <col min="11941" max="11941" width="12.33203125" style="53" customWidth="1"/>
    <col min="11942" max="11942" width="8.5546875" style="53" customWidth="1"/>
    <col min="11943" max="11943" width="13.88671875" style="53" customWidth="1"/>
    <col min="11944" max="11944" width="12" style="53" customWidth="1"/>
    <col min="11945" max="11945" width="12.5546875" style="53" customWidth="1"/>
    <col min="11946" max="11946" width="8.5546875" style="53" customWidth="1"/>
    <col min="11947" max="11947" width="3.33203125" style="53" customWidth="1"/>
    <col min="11948" max="11948" width="8.5546875" style="53" customWidth="1"/>
    <col min="11949" max="11949" width="12.5546875" style="53" customWidth="1"/>
    <col min="11950" max="11950" width="11.33203125" style="53" customWidth="1"/>
    <col min="11951" max="11951" width="15" style="53" customWidth="1"/>
    <col min="11952" max="12191" width="9.109375" style="53"/>
    <col min="12192" max="12192" width="6.44140625" style="53" bestFit="1" customWidth="1"/>
    <col min="12193" max="12193" width="16" style="53" customWidth="1"/>
    <col min="12194" max="12194" width="53.88671875" style="53" customWidth="1"/>
    <col min="12195" max="12195" width="7.88671875" style="53" customWidth="1"/>
    <col min="12196" max="12196" width="11.109375" style="53" customWidth="1"/>
    <col min="12197" max="12197" width="12.33203125" style="53" customWidth="1"/>
    <col min="12198" max="12198" width="8.5546875" style="53" customWidth="1"/>
    <col min="12199" max="12199" width="13.88671875" style="53" customWidth="1"/>
    <col min="12200" max="12200" width="12" style="53" customWidth="1"/>
    <col min="12201" max="12201" width="12.5546875" style="53" customWidth="1"/>
    <col min="12202" max="12202" width="8.5546875" style="53" customWidth="1"/>
    <col min="12203" max="12203" width="3.33203125" style="53" customWidth="1"/>
    <col min="12204" max="12204" width="8.5546875" style="53" customWidth="1"/>
    <col min="12205" max="12205" width="12.5546875" style="53" customWidth="1"/>
    <col min="12206" max="12206" width="11.33203125" style="53" customWidth="1"/>
    <col min="12207" max="12207" width="15" style="53" customWidth="1"/>
    <col min="12208" max="12447" width="9.109375" style="53"/>
    <col min="12448" max="12448" width="6.44140625" style="53" bestFit="1" customWidth="1"/>
    <col min="12449" max="12449" width="16" style="53" customWidth="1"/>
    <col min="12450" max="12450" width="53.88671875" style="53" customWidth="1"/>
    <col min="12451" max="12451" width="7.88671875" style="53" customWidth="1"/>
    <col min="12452" max="12452" width="11.109375" style="53" customWidth="1"/>
    <col min="12453" max="12453" width="12.33203125" style="53" customWidth="1"/>
    <col min="12454" max="12454" width="8.5546875" style="53" customWidth="1"/>
    <col min="12455" max="12455" width="13.88671875" style="53" customWidth="1"/>
    <col min="12456" max="12456" width="12" style="53" customWidth="1"/>
    <col min="12457" max="12457" width="12.5546875" style="53" customWidth="1"/>
    <col min="12458" max="12458" width="8.5546875" style="53" customWidth="1"/>
    <col min="12459" max="12459" width="3.33203125" style="53" customWidth="1"/>
    <col min="12460" max="12460" width="8.5546875" style="53" customWidth="1"/>
    <col min="12461" max="12461" width="12.5546875" style="53" customWidth="1"/>
    <col min="12462" max="12462" width="11.33203125" style="53" customWidth="1"/>
    <col min="12463" max="12463" width="15" style="53" customWidth="1"/>
    <col min="12464" max="12703" width="9.109375" style="53"/>
    <col min="12704" max="12704" width="6.44140625" style="53" bestFit="1" customWidth="1"/>
    <col min="12705" max="12705" width="16" style="53" customWidth="1"/>
    <col min="12706" max="12706" width="53.88671875" style="53" customWidth="1"/>
    <col min="12707" max="12707" width="7.88671875" style="53" customWidth="1"/>
    <col min="12708" max="12708" width="11.109375" style="53" customWidth="1"/>
    <col min="12709" max="12709" width="12.33203125" style="53" customWidth="1"/>
    <col min="12710" max="12710" width="8.5546875" style="53" customWidth="1"/>
    <col min="12711" max="12711" width="13.88671875" style="53" customWidth="1"/>
    <col min="12712" max="12712" width="12" style="53" customWidth="1"/>
    <col min="12713" max="12713" width="12.5546875" style="53" customWidth="1"/>
    <col min="12714" max="12714" width="8.5546875" style="53" customWidth="1"/>
    <col min="12715" max="12715" width="3.33203125" style="53" customWidth="1"/>
    <col min="12716" max="12716" width="8.5546875" style="53" customWidth="1"/>
    <col min="12717" max="12717" width="12.5546875" style="53" customWidth="1"/>
    <col min="12718" max="12718" width="11.33203125" style="53" customWidth="1"/>
    <col min="12719" max="12719" width="15" style="53" customWidth="1"/>
    <col min="12720" max="12959" width="9.109375" style="53"/>
    <col min="12960" max="12960" width="6.44140625" style="53" bestFit="1" customWidth="1"/>
    <col min="12961" max="12961" width="16" style="53" customWidth="1"/>
    <col min="12962" max="12962" width="53.88671875" style="53" customWidth="1"/>
    <col min="12963" max="12963" width="7.88671875" style="53" customWidth="1"/>
    <col min="12964" max="12964" width="11.109375" style="53" customWidth="1"/>
    <col min="12965" max="12965" width="12.33203125" style="53" customWidth="1"/>
    <col min="12966" max="12966" width="8.5546875" style="53" customWidth="1"/>
    <col min="12967" max="12967" width="13.88671875" style="53" customWidth="1"/>
    <col min="12968" max="12968" width="12" style="53" customWidth="1"/>
    <col min="12969" max="12969" width="12.5546875" style="53" customWidth="1"/>
    <col min="12970" max="12970" width="8.5546875" style="53" customWidth="1"/>
    <col min="12971" max="12971" width="3.33203125" style="53" customWidth="1"/>
    <col min="12972" max="12972" width="8.5546875" style="53" customWidth="1"/>
    <col min="12973" max="12973" width="12.5546875" style="53" customWidth="1"/>
    <col min="12974" max="12974" width="11.33203125" style="53" customWidth="1"/>
    <col min="12975" max="12975" width="15" style="53" customWidth="1"/>
    <col min="12976" max="13215" width="9.109375" style="53"/>
    <col min="13216" max="13216" width="6.44140625" style="53" bestFit="1" customWidth="1"/>
    <col min="13217" max="13217" width="16" style="53" customWidth="1"/>
    <col min="13218" max="13218" width="53.88671875" style="53" customWidth="1"/>
    <col min="13219" max="13219" width="7.88671875" style="53" customWidth="1"/>
    <col min="13220" max="13220" width="11.109375" style="53" customWidth="1"/>
    <col min="13221" max="13221" width="12.33203125" style="53" customWidth="1"/>
    <col min="13222" max="13222" width="8.5546875" style="53" customWidth="1"/>
    <col min="13223" max="13223" width="13.88671875" style="53" customWidth="1"/>
    <col min="13224" max="13224" width="12" style="53" customWidth="1"/>
    <col min="13225" max="13225" width="12.5546875" style="53" customWidth="1"/>
    <col min="13226" max="13226" width="8.5546875" style="53" customWidth="1"/>
    <col min="13227" max="13227" width="3.33203125" style="53" customWidth="1"/>
    <col min="13228" max="13228" width="8.5546875" style="53" customWidth="1"/>
    <col min="13229" max="13229" width="12.5546875" style="53" customWidth="1"/>
    <col min="13230" max="13230" width="11.33203125" style="53" customWidth="1"/>
    <col min="13231" max="13231" width="15" style="53" customWidth="1"/>
    <col min="13232" max="13471" width="9.109375" style="53"/>
    <col min="13472" max="13472" width="6.44140625" style="53" bestFit="1" customWidth="1"/>
    <col min="13473" max="13473" width="16" style="53" customWidth="1"/>
    <col min="13474" max="13474" width="53.88671875" style="53" customWidth="1"/>
    <col min="13475" max="13475" width="7.88671875" style="53" customWidth="1"/>
    <col min="13476" max="13476" width="11.109375" style="53" customWidth="1"/>
    <col min="13477" max="13477" width="12.33203125" style="53" customWidth="1"/>
    <col min="13478" max="13478" width="8.5546875" style="53" customWidth="1"/>
    <col min="13479" max="13479" width="13.88671875" style="53" customWidth="1"/>
    <col min="13480" max="13480" width="12" style="53" customWidth="1"/>
    <col min="13481" max="13481" width="12.5546875" style="53" customWidth="1"/>
    <col min="13482" max="13482" width="8.5546875" style="53" customWidth="1"/>
    <col min="13483" max="13483" width="3.33203125" style="53" customWidth="1"/>
    <col min="13484" max="13484" width="8.5546875" style="53" customWidth="1"/>
    <col min="13485" max="13485" width="12.5546875" style="53" customWidth="1"/>
    <col min="13486" max="13486" width="11.33203125" style="53" customWidth="1"/>
    <col min="13487" max="13487" width="15" style="53" customWidth="1"/>
    <col min="13488" max="13727" width="9.109375" style="53"/>
    <col min="13728" max="13728" width="6.44140625" style="53" bestFit="1" customWidth="1"/>
    <col min="13729" max="13729" width="16" style="53" customWidth="1"/>
    <col min="13730" max="13730" width="53.88671875" style="53" customWidth="1"/>
    <col min="13731" max="13731" width="7.88671875" style="53" customWidth="1"/>
    <col min="13732" max="13732" width="11.109375" style="53" customWidth="1"/>
    <col min="13733" max="13733" width="12.33203125" style="53" customWidth="1"/>
    <col min="13734" max="13734" width="8.5546875" style="53" customWidth="1"/>
    <col min="13735" max="13735" width="13.88671875" style="53" customWidth="1"/>
    <col min="13736" max="13736" width="12" style="53" customWidth="1"/>
    <col min="13737" max="13737" width="12.5546875" style="53" customWidth="1"/>
    <col min="13738" max="13738" width="8.5546875" style="53" customWidth="1"/>
    <col min="13739" max="13739" width="3.33203125" style="53" customWidth="1"/>
    <col min="13740" max="13740" width="8.5546875" style="53" customWidth="1"/>
    <col min="13741" max="13741" width="12.5546875" style="53" customWidth="1"/>
    <col min="13742" max="13742" width="11.33203125" style="53" customWidth="1"/>
    <col min="13743" max="13743" width="15" style="53" customWidth="1"/>
    <col min="13744" max="13983" width="9.109375" style="53"/>
    <col min="13984" max="13984" width="6.44140625" style="53" bestFit="1" customWidth="1"/>
    <col min="13985" max="13985" width="16" style="53" customWidth="1"/>
    <col min="13986" max="13986" width="53.88671875" style="53" customWidth="1"/>
    <col min="13987" max="13987" width="7.88671875" style="53" customWidth="1"/>
    <col min="13988" max="13988" width="11.109375" style="53" customWidth="1"/>
    <col min="13989" max="13989" width="12.33203125" style="53" customWidth="1"/>
    <col min="13990" max="13990" width="8.5546875" style="53" customWidth="1"/>
    <col min="13991" max="13991" width="13.88671875" style="53" customWidth="1"/>
    <col min="13992" max="13992" width="12" style="53" customWidth="1"/>
    <col min="13993" max="13993" width="12.5546875" style="53" customWidth="1"/>
    <col min="13994" max="13994" width="8.5546875" style="53" customWidth="1"/>
    <col min="13995" max="13995" width="3.33203125" style="53" customWidth="1"/>
    <col min="13996" max="13996" width="8.5546875" style="53" customWidth="1"/>
    <col min="13997" max="13997" width="12.5546875" style="53" customWidth="1"/>
    <col min="13998" max="13998" width="11.33203125" style="53" customWidth="1"/>
    <col min="13999" max="13999" width="15" style="53" customWidth="1"/>
    <col min="14000" max="14239" width="9.109375" style="53"/>
    <col min="14240" max="14240" width="6.44140625" style="53" bestFit="1" customWidth="1"/>
    <col min="14241" max="14241" width="16" style="53" customWidth="1"/>
    <col min="14242" max="14242" width="53.88671875" style="53" customWidth="1"/>
    <col min="14243" max="14243" width="7.88671875" style="53" customWidth="1"/>
    <col min="14244" max="14244" width="11.109375" style="53" customWidth="1"/>
    <col min="14245" max="14245" width="12.33203125" style="53" customWidth="1"/>
    <col min="14246" max="14246" width="8.5546875" style="53" customWidth="1"/>
    <col min="14247" max="14247" width="13.88671875" style="53" customWidth="1"/>
    <col min="14248" max="14248" width="12" style="53" customWidth="1"/>
    <col min="14249" max="14249" width="12.5546875" style="53" customWidth="1"/>
    <col min="14250" max="14250" width="8.5546875" style="53" customWidth="1"/>
    <col min="14251" max="14251" width="3.33203125" style="53" customWidth="1"/>
    <col min="14252" max="14252" width="8.5546875" style="53" customWidth="1"/>
    <col min="14253" max="14253" width="12.5546875" style="53" customWidth="1"/>
    <col min="14254" max="14254" width="11.33203125" style="53" customWidth="1"/>
    <col min="14255" max="14255" width="15" style="53" customWidth="1"/>
    <col min="14256" max="14495" width="9.109375" style="53"/>
    <col min="14496" max="14496" width="6.44140625" style="53" bestFit="1" customWidth="1"/>
    <col min="14497" max="14497" width="16" style="53" customWidth="1"/>
    <col min="14498" max="14498" width="53.88671875" style="53" customWidth="1"/>
    <col min="14499" max="14499" width="7.88671875" style="53" customWidth="1"/>
    <col min="14500" max="14500" width="11.109375" style="53" customWidth="1"/>
    <col min="14501" max="14501" width="12.33203125" style="53" customWidth="1"/>
    <col min="14502" max="14502" width="8.5546875" style="53" customWidth="1"/>
    <col min="14503" max="14503" width="13.88671875" style="53" customWidth="1"/>
    <col min="14504" max="14504" width="12" style="53" customWidth="1"/>
    <col min="14505" max="14505" width="12.5546875" style="53" customWidth="1"/>
    <col min="14506" max="14506" width="8.5546875" style="53" customWidth="1"/>
    <col min="14507" max="14507" width="3.33203125" style="53" customWidth="1"/>
    <col min="14508" max="14508" width="8.5546875" style="53" customWidth="1"/>
    <col min="14509" max="14509" width="12.5546875" style="53" customWidth="1"/>
    <col min="14510" max="14510" width="11.33203125" style="53" customWidth="1"/>
    <col min="14511" max="14511" width="15" style="53" customWidth="1"/>
    <col min="14512" max="14751" width="9.109375" style="53"/>
    <col min="14752" max="14752" width="6.44140625" style="53" bestFit="1" customWidth="1"/>
    <col min="14753" max="14753" width="16" style="53" customWidth="1"/>
    <col min="14754" max="14754" width="53.88671875" style="53" customWidth="1"/>
    <col min="14755" max="14755" width="7.88671875" style="53" customWidth="1"/>
    <col min="14756" max="14756" width="11.109375" style="53" customWidth="1"/>
    <col min="14757" max="14757" width="12.33203125" style="53" customWidth="1"/>
    <col min="14758" max="14758" width="8.5546875" style="53" customWidth="1"/>
    <col min="14759" max="14759" width="13.88671875" style="53" customWidth="1"/>
    <col min="14760" max="14760" width="12" style="53" customWidth="1"/>
    <col min="14761" max="14761" width="12.5546875" style="53" customWidth="1"/>
    <col min="14762" max="14762" width="8.5546875" style="53" customWidth="1"/>
    <col min="14763" max="14763" width="3.33203125" style="53" customWidth="1"/>
    <col min="14764" max="14764" width="8.5546875" style="53" customWidth="1"/>
    <col min="14765" max="14765" width="12.5546875" style="53" customWidth="1"/>
    <col min="14766" max="14766" width="11.33203125" style="53" customWidth="1"/>
    <col min="14767" max="14767" width="15" style="53" customWidth="1"/>
    <col min="14768" max="15007" width="9.109375" style="53"/>
    <col min="15008" max="15008" width="6.44140625" style="53" bestFit="1" customWidth="1"/>
    <col min="15009" max="15009" width="16" style="53" customWidth="1"/>
    <col min="15010" max="15010" width="53.88671875" style="53" customWidth="1"/>
    <col min="15011" max="15011" width="7.88671875" style="53" customWidth="1"/>
    <col min="15012" max="15012" width="11.109375" style="53" customWidth="1"/>
    <col min="15013" max="15013" width="12.33203125" style="53" customWidth="1"/>
    <col min="15014" max="15014" width="8.5546875" style="53" customWidth="1"/>
    <col min="15015" max="15015" width="13.88671875" style="53" customWidth="1"/>
    <col min="15016" max="15016" width="12" style="53" customWidth="1"/>
    <col min="15017" max="15017" width="12.5546875" style="53" customWidth="1"/>
    <col min="15018" max="15018" width="8.5546875" style="53" customWidth="1"/>
    <col min="15019" max="15019" width="3.33203125" style="53" customWidth="1"/>
    <col min="15020" max="15020" width="8.5546875" style="53" customWidth="1"/>
    <col min="15021" max="15021" width="12.5546875" style="53" customWidth="1"/>
    <col min="15022" max="15022" width="11.33203125" style="53" customWidth="1"/>
    <col min="15023" max="15023" width="15" style="53" customWidth="1"/>
    <col min="15024" max="15263" width="9.109375" style="53"/>
    <col min="15264" max="15264" width="6.44140625" style="53" bestFit="1" customWidth="1"/>
    <col min="15265" max="15265" width="16" style="53" customWidth="1"/>
    <col min="15266" max="15266" width="53.88671875" style="53" customWidth="1"/>
    <col min="15267" max="15267" width="7.88671875" style="53" customWidth="1"/>
    <col min="15268" max="15268" width="11.109375" style="53" customWidth="1"/>
    <col min="15269" max="15269" width="12.33203125" style="53" customWidth="1"/>
    <col min="15270" max="15270" width="8.5546875" style="53" customWidth="1"/>
    <col min="15271" max="15271" width="13.88671875" style="53" customWidth="1"/>
    <col min="15272" max="15272" width="12" style="53" customWidth="1"/>
    <col min="15273" max="15273" width="12.5546875" style="53" customWidth="1"/>
    <col min="15274" max="15274" width="8.5546875" style="53" customWidth="1"/>
    <col min="15275" max="15275" width="3.33203125" style="53" customWidth="1"/>
    <col min="15276" max="15276" width="8.5546875" style="53" customWidth="1"/>
    <col min="15277" max="15277" width="12.5546875" style="53" customWidth="1"/>
    <col min="15278" max="15278" width="11.33203125" style="53" customWidth="1"/>
    <col min="15279" max="15279" width="15" style="53" customWidth="1"/>
    <col min="15280" max="15519" width="9.109375" style="53"/>
    <col min="15520" max="15520" width="6.44140625" style="53" bestFit="1" customWidth="1"/>
    <col min="15521" max="15521" width="16" style="53" customWidth="1"/>
    <col min="15522" max="15522" width="53.88671875" style="53" customWidth="1"/>
    <col min="15523" max="15523" width="7.88671875" style="53" customWidth="1"/>
    <col min="15524" max="15524" width="11.109375" style="53" customWidth="1"/>
    <col min="15525" max="15525" width="12.33203125" style="53" customWidth="1"/>
    <col min="15526" max="15526" width="8.5546875" style="53" customWidth="1"/>
    <col min="15527" max="15527" width="13.88671875" style="53" customWidth="1"/>
    <col min="15528" max="15528" width="12" style="53" customWidth="1"/>
    <col min="15529" max="15529" width="12.5546875" style="53" customWidth="1"/>
    <col min="15530" max="15530" width="8.5546875" style="53" customWidth="1"/>
    <col min="15531" max="15531" width="3.33203125" style="53" customWidth="1"/>
    <col min="15532" max="15532" width="8.5546875" style="53" customWidth="1"/>
    <col min="15533" max="15533" width="12.5546875" style="53" customWidth="1"/>
    <col min="15534" max="15534" width="11.33203125" style="53" customWidth="1"/>
    <col min="15535" max="15535" width="15" style="53" customWidth="1"/>
    <col min="15536" max="15775" width="9.109375" style="53"/>
    <col min="15776" max="15776" width="6.44140625" style="53" bestFit="1" customWidth="1"/>
    <col min="15777" max="15777" width="16" style="53" customWidth="1"/>
    <col min="15778" max="15778" width="53.88671875" style="53" customWidth="1"/>
    <col min="15779" max="15779" width="7.88671875" style="53" customWidth="1"/>
    <col min="15780" max="15780" width="11.109375" style="53" customWidth="1"/>
    <col min="15781" max="15781" width="12.33203125" style="53" customWidth="1"/>
    <col min="15782" max="15782" width="8.5546875" style="53" customWidth="1"/>
    <col min="15783" max="15783" width="13.88671875" style="53" customWidth="1"/>
    <col min="15784" max="15784" width="12" style="53" customWidth="1"/>
    <col min="15785" max="15785" width="12.5546875" style="53" customWidth="1"/>
    <col min="15786" max="15786" width="8.5546875" style="53" customWidth="1"/>
    <col min="15787" max="15787" width="3.33203125" style="53" customWidth="1"/>
    <col min="15788" max="15788" width="8.5546875" style="53" customWidth="1"/>
    <col min="15789" max="15789" width="12.5546875" style="53" customWidth="1"/>
    <col min="15790" max="15790" width="11.33203125" style="53" customWidth="1"/>
    <col min="15791" max="15791" width="15" style="53" customWidth="1"/>
    <col min="15792" max="16031" width="9.109375" style="53"/>
    <col min="16032" max="16032" width="6.44140625" style="53" bestFit="1" customWidth="1"/>
    <col min="16033" max="16033" width="16" style="53" customWidth="1"/>
    <col min="16034" max="16034" width="53.88671875" style="53" customWidth="1"/>
    <col min="16035" max="16035" width="7.88671875" style="53" customWidth="1"/>
    <col min="16036" max="16036" width="11.109375" style="53" customWidth="1"/>
    <col min="16037" max="16037" width="12.33203125" style="53" customWidth="1"/>
    <col min="16038" max="16038" width="8.5546875" style="53" customWidth="1"/>
    <col min="16039" max="16039" width="13.88671875" style="53" customWidth="1"/>
    <col min="16040" max="16040" width="12" style="53" customWidth="1"/>
    <col min="16041" max="16041" width="12.5546875" style="53" customWidth="1"/>
    <col min="16042" max="16042" width="8.5546875" style="53" customWidth="1"/>
    <col min="16043" max="16043" width="3.33203125" style="53" customWidth="1"/>
    <col min="16044" max="16044" width="8.5546875" style="53" customWidth="1"/>
    <col min="16045" max="16045" width="12.5546875" style="53" customWidth="1"/>
    <col min="16046" max="16046" width="11.33203125" style="53" customWidth="1"/>
    <col min="16047" max="16047" width="15" style="53" customWidth="1"/>
    <col min="16048" max="16384" width="9.109375" style="53"/>
  </cols>
  <sheetData>
    <row r="1" spans="1:18">
      <c r="A1" s="313" t="s">
        <v>524</v>
      </c>
      <c r="B1" s="314"/>
      <c r="C1" s="314"/>
      <c r="D1" s="314"/>
      <c r="E1" s="314"/>
      <c r="F1" s="314"/>
      <c r="G1" s="314"/>
      <c r="H1" s="314"/>
      <c r="I1" s="314"/>
    </row>
    <row r="2" spans="1:18" s="77" customFormat="1">
      <c r="A2" s="1"/>
      <c r="B2" s="1"/>
      <c r="C2" s="1"/>
      <c r="D2" s="1"/>
      <c r="E2" s="6"/>
      <c r="F2" s="153"/>
      <c r="G2" s="6"/>
      <c r="H2" s="1"/>
      <c r="I2" s="5"/>
      <c r="N2" s="53"/>
      <c r="P2" s="5"/>
    </row>
    <row r="3" spans="1:18" s="77" customFormat="1" ht="25.2">
      <c r="A3" s="1" t="s">
        <v>653</v>
      </c>
      <c r="B3" s="1"/>
      <c r="C3" s="1"/>
      <c r="D3" s="1"/>
      <c r="E3" s="6"/>
      <c r="F3" s="317"/>
      <c r="G3" s="317"/>
      <c r="H3" s="317"/>
      <c r="I3" s="317"/>
      <c r="J3" s="317"/>
      <c r="K3" s="317"/>
      <c r="L3" s="317"/>
      <c r="M3" s="317"/>
      <c r="N3" s="317"/>
      <c r="O3" s="317"/>
      <c r="P3" s="317"/>
    </row>
    <row r="4" spans="1:18" s="77" customFormat="1">
      <c r="A4" s="8"/>
      <c r="B4" s="6"/>
      <c r="C4" s="8"/>
      <c r="D4" s="15"/>
      <c r="E4" s="5"/>
      <c r="F4" s="154"/>
      <c r="G4" s="5"/>
      <c r="H4" s="15"/>
      <c r="I4" s="5"/>
      <c r="N4" s="53"/>
      <c r="P4" s="5"/>
    </row>
    <row r="5" spans="1:18" s="101" customFormat="1" ht="38.25" customHeight="1">
      <c r="A5" s="315" t="s">
        <v>0</v>
      </c>
      <c r="B5" s="316" t="s">
        <v>1</v>
      </c>
      <c r="C5" s="315" t="s">
        <v>2</v>
      </c>
      <c r="D5" s="315" t="s">
        <v>3</v>
      </c>
      <c r="E5" s="315" t="s">
        <v>4</v>
      </c>
      <c r="F5" s="322" t="s">
        <v>364</v>
      </c>
      <c r="G5" s="323" t="s">
        <v>609</v>
      </c>
      <c r="H5" s="320" t="s">
        <v>610</v>
      </c>
      <c r="I5" s="151" t="s">
        <v>651</v>
      </c>
      <c r="J5" s="128" t="s">
        <v>359</v>
      </c>
      <c r="K5" s="320" t="s">
        <v>366</v>
      </c>
      <c r="L5" s="318" t="s">
        <v>360</v>
      </c>
      <c r="M5" s="128" t="s">
        <v>359</v>
      </c>
      <c r="N5" s="319" t="s">
        <v>361</v>
      </c>
      <c r="O5" s="318" t="s">
        <v>362</v>
      </c>
      <c r="P5" s="321" t="s">
        <v>510</v>
      </c>
      <c r="Q5" s="318" t="s">
        <v>21</v>
      </c>
      <c r="R5" s="125" t="s">
        <v>655</v>
      </c>
    </row>
    <row r="6" spans="1:18" ht="26.4">
      <c r="A6" s="315"/>
      <c r="B6" s="316"/>
      <c r="C6" s="315"/>
      <c r="D6" s="315"/>
      <c r="E6" s="315"/>
      <c r="F6" s="322"/>
      <c r="G6" s="324"/>
      <c r="H6" s="320"/>
      <c r="I6" s="129">
        <v>0.02</v>
      </c>
      <c r="J6" s="130" t="s">
        <v>365</v>
      </c>
      <c r="K6" s="320"/>
      <c r="L6" s="318"/>
      <c r="M6" s="130" t="s">
        <v>363</v>
      </c>
      <c r="N6" s="319"/>
      <c r="O6" s="318"/>
      <c r="P6" s="321"/>
      <c r="Q6" s="318"/>
      <c r="R6" s="125"/>
    </row>
    <row r="7" spans="1:18">
      <c r="A7" s="18" t="s">
        <v>450</v>
      </c>
      <c r="B7" s="312" t="s">
        <v>451</v>
      </c>
      <c r="C7" s="312"/>
      <c r="D7" s="54"/>
      <c r="E7" s="54"/>
      <c r="F7" s="71"/>
      <c r="G7" s="54"/>
      <c r="H7" s="71"/>
      <c r="I7" s="54"/>
      <c r="J7" s="55"/>
      <c r="K7" s="55"/>
      <c r="L7" s="55"/>
      <c r="M7" s="55"/>
      <c r="N7" s="55"/>
      <c r="O7" s="55"/>
      <c r="P7" s="131"/>
      <c r="Q7" s="55"/>
    </row>
    <row r="8" spans="1:18">
      <c r="A8" s="18"/>
      <c r="B8" s="69"/>
      <c r="C8" s="88"/>
      <c r="D8" s="54"/>
      <c r="E8" s="54"/>
      <c r="F8" s="71"/>
      <c r="G8" s="54"/>
      <c r="H8" s="71"/>
      <c r="I8" s="54"/>
      <c r="J8" s="55"/>
      <c r="K8" s="55"/>
      <c r="L8" s="55"/>
      <c r="M8" s="55"/>
      <c r="N8" s="55"/>
      <c r="O8" s="55"/>
      <c r="P8" s="131"/>
      <c r="Q8" s="55"/>
    </row>
    <row r="9" spans="1:18" ht="124.2">
      <c r="A9" s="81">
        <v>1</v>
      </c>
      <c r="B9" s="144" t="s">
        <v>656</v>
      </c>
      <c r="C9" s="82" t="s">
        <v>453</v>
      </c>
      <c r="D9" s="54" t="s">
        <v>97</v>
      </c>
      <c r="E9" s="71">
        <v>1</v>
      </c>
      <c r="F9" s="71">
        <v>120000</v>
      </c>
      <c r="G9" s="71" t="s">
        <v>637</v>
      </c>
      <c r="H9" s="71">
        <f>F9</f>
        <v>120000</v>
      </c>
      <c r="I9" s="132">
        <f>H9*2%</f>
        <v>2400</v>
      </c>
      <c r="J9" s="51">
        <f>H9*15%</f>
        <v>18000</v>
      </c>
      <c r="K9" s="74">
        <f>H9+I9+J9</f>
        <v>140400</v>
      </c>
      <c r="L9" s="74">
        <v>15000</v>
      </c>
      <c r="M9" s="74">
        <f>L9*15%</f>
        <v>2250</v>
      </c>
      <c r="N9" s="133">
        <f>L9+M9</f>
        <v>17250</v>
      </c>
      <c r="O9" s="134">
        <f>N9+K9</f>
        <v>157650</v>
      </c>
      <c r="P9" s="135">
        <f>O9*18%</f>
        <v>28377</v>
      </c>
      <c r="Q9" s="134">
        <f>P9+O9</f>
        <v>186027</v>
      </c>
    </row>
    <row r="10" spans="1:18">
      <c r="A10" s="18"/>
      <c r="B10" s="69"/>
      <c r="C10" s="88"/>
      <c r="D10" s="54"/>
      <c r="E10" s="54"/>
      <c r="F10" s="71"/>
      <c r="G10" s="54"/>
      <c r="H10" s="71"/>
      <c r="I10" s="54"/>
      <c r="J10" s="55"/>
      <c r="K10" s="55"/>
      <c r="L10" s="55"/>
      <c r="M10" s="55"/>
      <c r="N10" s="55"/>
      <c r="O10" s="55"/>
      <c r="P10" s="131"/>
      <c r="Q10" s="55"/>
    </row>
    <row r="11" spans="1:18">
      <c r="A11" s="100"/>
      <c r="B11" s="52"/>
      <c r="C11" s="23" t="s">
        <v>460</v>
      </c>
      <c r="D11" s="54"/>
      <c r="E11" s="54"/>
      <c r="F11" s="71"/>
      <c r="G11" s="54"/>
      <c r="H11" s="71"/>
      <c r="I11" s="54"/>
      <c r="J11" s="55"/>
      <c r="K11" s="55"/>
      <c r="L11" s="55"/>
      <c r="M11" s="55"/>
      <c r="N11" s="55"/>
      <c r="O11" s="55"/>
      <c r="P11" s="131"/>
      <c r="Q11" s="55"/>
    </row>
    <row r="12" spans="1:18" ht="110.4">
      <c r="A12" s="81">
        <v>2</v>
      </c>
      <c r="B12" s="144" t="s">
        <v>657</v>
      </c>
      <c r="C12" s="21" t="s">
        <v>461</v>
      </c>
      <c r="D12" s="54"/>
      <c r="E12" s="54"/>
      <c r="F12" s="71"/>
      <c r="G12" s="54"/>
      <c r="H12" s="71"/>
      <c r="I12" s="54"/>
      <c r="J12" s="55"/>
      <c r="K12" s="55"/>
      <c r="L12" s="55"/>
      <c r="M12" s="55"/>
      <c r="N12" s="55"/>
      <c r="O12" s="55"/>
      <c r="P12" s="131"/>
      <c r="Q12" s="55"/>
    </row>
    <row r="13" spans="1:18">
      <c r="A13" s="100"/>
      <c r="B13" s="52" t="s">
        <v>12</v>
      </c>
      <c r="C13" s="24" t="s">
        <v>481</v>
      </c>
      <c r="D13" s="54" t="s">
        <v>271</v>
      </c>
      <c r="E13" s="54">
        <v>1</v>
      </c>
      <c r="F13" s="71">
        <v>3000</v>
      </c>
      <c r="G13" s="71" t="s">
        <v>637</v>
      </c>
      <c r="H13" s="71">
        <f>F13</f>
        <v>3000</v>
      </c>
      <c r="I13" s="132">
        <f>H13*2%</f>
        <v>60</v>
      </c>
      <c r="J13" s="51">
        <f>H13*15%</f>
        <v>450</v>
      </c>
      <c r="K13" s="74">
        <f>H13+I13+J13</f>
        <v>3510</v>
      </c>
      <c r="L13" s="74">
        <v>600</v>
      </c>
      <c r="M13" s="74">
        <f>L13*15%</f>
        <v>90</v>
      </c>
      <c r="N13" s="133">
        <f>L13+M13</f>
        <v>690</v>
      </c>
      <c r="O13" s="134">
        <f>N13+K13</f>
        <v>4200</v>
      </c>
      <c r="P13" s="135">
        <f>O13*18%</f>
        <v>756</v>
      </c>
      <c r="Q13" s="134">
        <f>P13+O13</f>
        <v>4956</v>
      </c>
    </row>
    <row r="14" spans="1:18">
      <c r="A14" s="92"/>
      <c r="B14" s="107"/>
      <c r="C14" s="92"/>
      <c r="D14" s="92"/>
      <c r="E14" s="92"/>
      <c r="F14" s="155"/>
      <c r="G14" s="92"/>
      <c r="H14" s="128"/>
      <c r="I14" s="129"/>
      <c r="J14" s="130"/>
      <c r="K14" s="128"/>
      <c r="L14" s="125"/>
      <c r="M14" s="130"/>
      <c r="N14" s="136"/>
      <c r="O14" s="125"/>
      <c r="P14" s="126"/>
      <c r="Q14" s="125"/>
    </row>
    <row r="15" spans="1:18">
      <c r="A15" s="68" t="s">
        <v>441</v>
      </c>
      <c r="B15" s="69" t="s">
        <v>25</v>
      </c>
      <c r="C15" s="55"/>
      <c r="D15" s="68"/>
      <c r="E15" s="54"/>
      <c r="F15" s="71"/>
      <c r="G15" s="54"/>
      <c r="H15" s="55"/>
      <c r="I15" s="54"/>
      <c r="J15" s="55"/>
      <c r="K15" s="55"/>
      <c r="L15" s="55"/>
      <c r="M15" s="55"/>
      <c r="N15" s="55"/>
      <c r="O15" s="55"/>
      <c r="P15" s="131"/>
      <c r="Q15" s="55"/>
    </row>
    <row r="16" spans="1:18" ht="193.2">
      <c r="A16" s="81">
        <v>1</v>
      </c>
      <c r="B16" s="54"/>
      <c r="C16" s="82" t="s">
        <v>212</v>
      </c>
      <c r="D16" s="54"/>
      <c r="E16" s="54"/>
      <c r="F16" s="71"/>
      <c r="G16" s="54"/>
      <c r="H16" s="55"/>
      <c r="I16" s="54"/>
      <c r="J16" s="55"/>
      <c r="K16" s="55"/>
      <c r="L16" s="55"/>
      <c r="M16" s="55"/>
      <c r="N16" s="55"/>
      <c r="O16" s="55"/>
      <c r="P16" s="131"/>
      <c r="Q16" s="55"/>
    </row>
    <row r="17" spans="1:17" ht="124.2">
      <c r="A17" s="100"/>
      <c r="B17" s="54"/>
      <c r="C17" s="82" t="s">
        <v>213</v>
      </c>
      <c r="D17" s="54"/>
      <c r="E17" s="54"/>
      <c r="F17" s="71"/>
      <c r="G17" s="54"/>
      <c r="H17" s="55"/>
      <c r="I17" s="54"/>
      <c r="J17" s="55"/>
      <c r="K17" s="55"/>
      <c r="L17" s="55"/>
      <c r="M17" s="55"/>
      <c r="N17" s="55"/>
      <c r="O17" s="55"/>
      <c r="P17" s="131"/>
      <c r="Q17" s="55"/>
    </row>
    <row r="18" spans="1:17" ht="55.2">
      <c r="A18" s="81">
        <v>1.1000000000000001</v>
      </c>
      <c r="B18" s="144" t="s">
        <v>658</v>
      </c>
      <c r="C18" s="23" t="s">
        <v>233</v>
      </c>
      <c r="D18" s="55"/>
      <c r="E18" s="54"/>
      <c r="F18" s="71"/>
      <c r="G18" s="54"/>
      <c r="H18" s="55"/>
      <c r="I18" s="54"/>
      <c r="J18" s="55"/>
      <c r="K18" s="55"/>
      <c r="L18" s="55"/>
      <c r="M18" s="55"/>
      <c r="N18" s="55"/>
      <c r="O18" s="55"/>
      <c r="P18" s="131"/>
      <c r="Q18" s="55"/>
    </row>
    <row r="19" spans="1:17">
      <c r="A19" s="81"/>
      <c r="B19" s="54"/>
      <c r="C19" s="82" t="s">
        <v>511</v>
      </c>
      <c r="D19" s="54" t="s">
        <v>7</v>
      </c>
      <c r="E19" s="71">
        <v>1</v>
      </c>
      <c r="F19" s="71">
        <v>48000</v>
      </c>
      <c r="G19" s="71" t="s">
        <v>637</v>
      </c>
      <c r="H19" s="71">
        <f>F19</f>
        <v>48000</v>
      </c>
      <c r="I19" s="132">
        <f>H19*2%</f>
        <v>960</v>
      </c>
      <c r="J19" s="51">
        <f>H19*15%</f>
        <v>7200</v>
      </c>
      <c r="K19" s="74">
        <f>H19+I19+J19</f>
        <v>56160</v>
      </c>
      <c r="L19" s="74">
        <v>2500</v>
      </c>
      <c r="M19" s="74">
        <f>L19*15%</f>
        <v>375</v>
      </c>
      <c r="N19" s="133">
        <f>L19+M19</f>
        <v>2875</v>
      </c>
      <c r="O19" s="134">
        <f>N19+K19</f>
        <v>59035</v>
      </c>
      <c r="P19" s="135">
        <f>O19*18%</f>
        <v>10626.3</v>
      </c>
      <c r="Q19" s="134">
        <f>P19+O19</f>
        <v>69661.3</v>
      </c>
    </row>
    <row r="20" spans="1:17">
      <c r="A20" s="81"/>
      <c r="B20" s="54"/>
      <c r="C20" s="82"/>
      <c r="D20" s="54"/>
      <c r="E20" s="54"/>
      <c r="F20" s="50"/>
      <c r="G20" s="54"/>
      <c r="H20" s="50"/>
      <c r="I20" s="54"/>
      <c r="J20" s="55"/>
      <c r="K20" s="55"/>
      <c r="L20" s="55"/>
      <c r="M20" s="55"/>
      <c r="N20" s="55"/>
      <c r="O20" s="55"/>
      <c r="P20" s="131"/>
      <c r="Q20" s="55"/>
    </row>
    <row r="21" spans="1:17" ht="55.2">
      <c r="A21" s="81">
        <v>1.2</v>
      </c>
      <c r="B21" s="144" t="s">
        <v>659</v>
      </c>
      <c r="C21" s="23" t="s">
        <v>234</v>
      </c>
      <c r="D21" s="55"/>
      <c r="E21" s="54"/>
      <c r="F21" s="50"/>
      <c r="G21" s="54"/>
      <c r="H21" s="50"/>
      <c r="I21" s="54"/>
      <c r="J21" s="55"/>
      <c r="K21" s="55"/>
      <c r="L21" s="55"/>
      <c r="M21" s="55"/>
      <c r="N21" s="55"/>
      <c r="O21" s="55"/>
      <c r="P21" s="131"/>
      <c r="Q21" s="55"/>
    </row>
    <row r="22" spans="1:17">
      <c r="A22" s="81"/>
      <c r="B22" s="54"/>
      <c r="C22" s="82" t="s">
        <v>511</v>
      </c>
      <c r="D22" s="54" t="s">
        <v>7</v>
      </c>
      <c r="E22" s="71">
        <v>1</v>
      </c>
      <c r="F22" s="71">
        <v>445000</v>
      </c>
      <c r="G22" s="71" t="s">
        <v>637</v>
      </c>
      <c r="H22" s="71">
        <f>F22</f>
        <v>445000</v>
      </c>
      <c r="I22" s="132">
        <f>H22*2%</f>
        <v>8900</v>
      </c>
      <c r="J22" s="51">
        <f>H22*15%</f>
        <v>66750</v>
      </c>
      <c r="K22" s="74">
        <f>H22+I22+J22</f>
        <v>520650</v>
      </c>
      <c r="L22" s="74">
        <v>10000</v>
      </c>
      <c r="M22" s="74">
        <f>L22*15%</f>
        <v>1500</v>
      </c>
      <c r="N22" s="133">
        <f>L22+M22</f>
        <v>11500</v>
      </c>
      <c r="O22" s="134">
        <f>N22+K22</f>
        <v>532150</v>
      </c>
      <c r="P22" s="135">
        <f>O22*18%</f>
        <v>95787</v>
      </c>
      <c r="Q22" s="134">
        <f>P22+O22</f>
        <v>627937</v>
      </c>
    </row>
    <row r="23" spans="1:17">
      <c r="A23" s="81"/>
      <c r="B23" s="54"/>
      <c r="C23" s="103"/>
      <c r="D23" s="54"/>
      <c r="E23" s="54"/>
      <c r="F23" s="25"/>
      <c r="G23" s="54"/>
      <c r="H23" s="25"/>
      <c r="I23" s="54"/>
      <c r="J23" s="55"/>
      <c r="K23" s="55"/>
      <c r="L23" s="55"/>
      <c r="M23" s="55"/>
      <c r="N23" s="55"/>
      <c r="O23" s="55"/>
      <c r="P23" s="131"/>
      <c r="Q23" s="55"/>
    </row>
    <row r="24" spans="1:17" ht="55.2">
      <c r="A24" s="81">
        <v>1.3</v>
      </c>
      <c r="B24" s="144" t="s">
        <v>660</v>
      </c>
      <c r="C24" s="137" t="s">
        <v>512</v>
      </c>
      <c r="D24" s="55"/>
      <c r="E24" s="54"/>
      <c r="F24" s="25"/>
      <c r="G24" s="54"/>
      <c r="H24" s="25"/>
      <c r="I24" s="54"/>
      <c r="J24" s="55"/>
      <c r="K24" s="55"/>
      <c r="L24" s="55"/>
      <c r="M24" s="55"/>
      <c r="N24" s="133"/>
      <c r="O24" s="55"/>
      <c r="P24" s="131"/>
      <c r="Q24" s="55"/>
    </row>
    <row r="25" spans="1:17">
      <c r="A25" s="81"/>
      <c r="B25" s="54"/>
      <c r="C25" s="82" t="s">
        <v>511</v>
      </c>
      <c r="D25" s="54" t="s">
        <v>7</v>
      </c>
      <c r="E25" s="71">
        <v>1</v>
      </c>
      <c r="F25" s="71">
        <v>61000</v>
      </c>
      <c r="G25" s="71" t="s">
        <v>637</v>
      </c>
      <c r="H25" s="71">
        <f>F25</f>
        <v>61000</v>
      </c>
      <c r="I25" s="132">
        <f>H25*2%</f>
        <v>1220</v>
      </c>
      <c r="J25" s="51">
        <f>H25*15%</f>
        <v>9150</v>
      </c>
      <c r="K25" s="74">
        <f>H25+I25+J25</f>
        <v>71370</v>
      </c>
      <c r="L25" s="74">
        <v>3000</v>
      </c>
      <c r="M25" s="74">
        <f>L25*15%</f>
        <v>450</v>
      </c>
      <c r="N25" s="133">
        <f>L25+M25</f>
        <v>3450</v>
      </c>
      <c r="O25" s="134">
        <f>N25+K25</f>
        <v>74820</v>
      </c>
      <c r="P25" s="135">
        <f>O25*18%</f>
        <v>13467.6</v>
      </c>
      <c r="Q25" s="134">
        <f>P25+O25</f>
        <v>88287.6</v>
      </c>
    </row>
    <row r="26" spans="1:17">
      <c r="A26" s="81"/>
      <c r="B26" s="54"/>
      <c r="C26" s="103"/>
      <c r="D26" s="54"/>
      <c r="E26" s="54"/>
      <c r="F26" s="25"/>
      <c r="G26" s="54"/>
      <c r="H26" s="25"/>
      <c r="I26" s="54"/>
      <c r="J26" s="55"/>
      <c r="K26" s="55"/>
      <c r="L26" s="55"/>
      <c r="M26" s="55"/>
      <c r="N26" s="55"/>
      <c r="O26" s="55"/>
      <c r="P26" s="131"/>
      <c r="Q26" s="55"/>
    </row>
    <row r="27" spans="1:17" ht="55.2">
      <c r="A27" s="81">
        <v>1.4</v>
      </c>
      <c r="B27" s="144" t="s">
        <v>661</v>
      </c>
      <c r="C27" s="23" t="s">
        <v>482</v>
      </c>
      <c r="D27" s="54"/>
      <c r="E27" s="54"/>
      <c r="F27" s="25"/>
      <c r="G27" s="54"/>
      <c r="H27" s="25"/>
      <c r="I27" s="54"/>
      <c r="J27" s="55"/>
      <c r="K27" s="55"/>
      <c r="L27" s="55"/>
      <c r="M27" s="55"/>
      <c r="N27" s="55"/>
      <c r="O27" s="55"/>
      <c r="P27" s="131"/>
      <c r="Q27" s="55"/>
    </row>
    <row r="28" spans="1:17">
      <c r="A28" s="81"/>
      <c r="B28" s="52"/>
      <c r="C28" s="82" t="s">
        <v>511</v>
      </c>
      <c r="D28" s="54" t="s">
        <v>7</v>
      </c>
      <c r="E28" s="71">
        <v>1</v>
      </c>
      <c r="F28" s="71">
        <v>110000</v>
      </c>
      <c r="G28" s="71" t="s">
        <v>637</v>
      </c>
      <c r="H28" s="71">
        <f>F28</f>
        <v>110000</v>
      </c>
      <c r="I28" s="132">
        <f>H28*2%</f>
        <v>2200</v>
      </c>
      <c r="J28" s="51">
        <f>H28*15%</f>
        <v>16500</v>
      </c>
      <c r="K28" s="74">
        <f>H28+I28+J28</f>
        <v>128700</v>
      </c>
      <c r="L28" s="74">
        <v>4000</v>
      </c>
      <c r="M28" s="74">
        <f>L28*15%</f>
        <v>600</v>
      </c>
      <c r="N28" s="133">
        <f>L28+M28</f>
        <v>4600</v>
      </c>
      <c r="O28" s="134">
        <f>N28+K28</f>
        <v>133300</v>
      </c>
      <c r="P28" s="135">
        <f>O28*18%</f>
        <v>23994</v>
      </c>
      <c r="Q28" s="134">
        <f>P28+O28</f>
        <v>157294</v>
      </c>
    </row>
    <row r="29" spans="1:17">
      <c r="A29" s="81"/>
      <c r="B29" s="54"/>
      <c r="C29" s="103"/>
      <c r="D29" s="54"/>
      <c r="E29" s="54"/>
      <c r="F29" s="25"/>
      <c r="G29" s="54"/>
      <c r="H29" s="25"/>
      <c r="I29" s="54"/>
      <c r="J29" s="55"/>
      <c r="K29" s="55"/>
      <c r="L29" s="55"/>
      <c r="M29" s="55"/>
      <c r="N29" s="55"/>
      <c r="O29" s="55"/>
      <c r="P29" s="131"/>
      <c r="Q29" s="55"/>
    </row>
    <row r="30" spans="1:17" ht="55.2">
      <c r="A30" s="81">
        <v>1.5</v>
      </c>
      <c r="B30" s="144" t="s">
        <v>662</v>
      </c>
      <c r="C30" s="23" t="s">
        <v>506</v>
      </c>
      <c r="D30" s="54"/>
      <c r="E30" s="54"/>
      <c r="F30" s="25"/>
      <c r="G30" s="54"/>
      <c r="H30" s="25"/>
      <c r="I30" s="54"/>
      <c r="J30" s="55"/>
      <c r="K30" s="55"/>
      <c r="L30" s="55"/>
      <c r="M30" s="55"/>
      <c r="N30" s="55"/>
      <c r="O30" s="55"/>
      <c r="P30" s="131"/>
      <c r="Q30" s="55"/>
    </row>
    <row r="31" spans="1:17">
      <c r="A31" s="81"/>
      <c r="B31" s="52"/>
      <c r="C31" s="82" t="s">
        <v>511</v>
      </c>
      <c r="D31" s="54" t="s">
        <v>7</v>
      </c>
      <c r="E31" s="71">
        <v>1</v>
      </c>
      <c r="F31" s="71">
        <v>94000</v>
      </c>
      <c r="G31" s="71" t="s">
        <v>637</v>
      </c>
      <c r="H31" s="71">
        <f>F31</f>
        <v>94000</v>
      </c>
      <c r="I31" s="132">
        <f>H31*2%</f>
        <v>1880</v>
      </c>
      <c r="J31" s="51">
        <f>H31*15%</f>
        <v>14100</v>
      </c>
      <c r="K31" s="74">
        <f>H31+I31+J31</f>
        <v>109980</v>
      </c>
      <c r="L31" s="74">
        <v>3000</v>
      </c>
      <c r="M31" s="74">
        <f>L31*15%</f>
        <v>450</v>
      </c>
      <c r="N31" s="133">
        <f>L31+M31</f>
        <v>3450</v>
      </c>
      <c r="O31" s="134">
        <f>N31+K31</f>
        <v>113430</v>
      </c>
      <c r="P31" s="135">
        <f>O31*18%</f>
        <v>20417.399999999998</v>
      </c>
      <c r="Q31" s="134">
        <f>P31+O31</f>
        <v>133847.4</v>
      </c>
    </row>
    <row r="32" spans="1:17">
      <c r="A32" s="81"/>
      <c r="B32" s="52"/>
      <c r="C32" s="82"/>
      <c r="D32" s="58"/>
      <c r="E32" s="58"/>
      <c r="F32" s="25"/>
      <c r="G32" s="58"/>
      <c r="H32" s="25"/>
      <c r="I32" s="54"/>
      <c r="J32" s="55"/>
      <c r="K32" s="55"/>
      <c r="L32" s="55"/>
      <c r="M32" s="55"/>
      <c r="N32" s="55"/>
      <c r="O32" s="55"/>
      <c r="P32" s="131"/>
      <c r="Q32" s="55"/>
    </row>
    <row r="33" spans="1:17" ht="55.2">
      <c r="A33" s="81">
        <v>1.6</v>
      </c>
      <c r="B33" s="144" t="s">
        <v>663</v>
      </c>
      <c r="C33" s="23" t="s">
        <v>513</v>
      </c>
      <c r="D33" s="54"/>
      <c r="E33" s="54"/>
      <c r="F33" s="25"/>
      <c r="G33" s="54"/>
      <c r="H33" s="25"/>
      <c r="I33" s="54"/>
      <c r="J33" s="55"/>
      <c r="K33" s="55"/>
      <c r="L33" s="55"/>
      <c r="M33" s="55"/>
      <c r="N33" s="55"/>
      <c r="O33" s="55"/>
      <c r="P33" s="131"/>
      <c r="Q33" s="55"/>
    </row>
    <row r="34" spans="1:17">
      <c r="A34" s="81"/>
      <c r="B34" s="52"/>
      <c r="C34" s="82" t="s">
        <v>511</v>
      </c>
      <c r="D34" s="54" t="s">
        <v>7</v>
      </c>
      <c r="E34" s="71">
        <v>1</v>
      </c>
      <c r="F34" s="71">
        <v>84000</v>
      </c>
      <c r="G34" s="71" t="s">
        <v>637</v>
      </c>
      <c r="H34" s="71">
        <f>F34</f>
        <v>84000</v>
      </c>
      <c r="I34" s="132">
        <f>H34*2%</f>
        <v>1680</v>
      </c>
      <c r="J34" s="51">
        <f>H34*15%</f>
        <v>12600</v>
      </c>
      <c r="K34" s="74">
        <f>H34+I34+J34</f>
        <v>98280</v>
      </c>
      <c r="L34" s="74">
        <v>3000</v>
      </c>
      <c r="M34" s="74">
        <f>L34*15%</f>
        <v>450</v>
      </c>
      <c r="N34" s="133">
        <f>L34+M34</f>
        <v>3450</v>
      </c>
      <c r="O34" s="134">
        <f>N34+K34</f>
        <v>101730</v>
      </c>
      <c r="P34" s="135">
        <f>O34*18%</f>
        <v>18311.399999999998</v>
      </c>
      <c r="Q34" s="134">
        <f>P34+O34</f>
        <v>120041.4</v>
      </c>
    </row>
    <row r="35" spans="1:17">
      <c r="A35" s="81"/>
      <c r="B35" s="54"/>
      <c r="C35" s="82"/>
      <c r="D35" s="54"/>
      <c r="E35" s="54"/>
      <c r="F35" s="25"/>
      <c r="G35" s="54"/>
      <c r="H35" s="25"/>
      <c r="I35" s="54"/>
      <c r="J35" s="55"/>
      <c r="K35" s="55"/>
      <c r="L35" s="55"/>
      <c r="M35" s="55"/>
      <c r="N35" s="55"/>
      <c r="O35" s="55"/>
      <c r="P35" s="131"/>
      <c r="Q35" s="55"/>
    </row>
    <row r="36" spans="1:17" ht="55.2">
      <c r="A36" s="81">
        <v>1.7</v>
      </c>
      <c r="B36" s="144" t="s">
        <v>664</v>
      </c>
      <c r="C36" s="23" t="s">
        <v>330</v>
      </c>
      <c r="D36" s="54"/>
      <c r="E36" s="54"/>
      <c r="F36" s="25"/>
      <c r="G36" s="54"/>
      <c r="H36" s="25"/>
      <c r="I36" s="54"/>
      <c r="J36" s="55"/>
      <c r="K36" s="55"/>
      <c r="L36" s="55"/>
      <c r="M36" s="55"/>
      <c r="N36" s="55"/>
      <c r="O36" s="55"/>
      <c r="P36" s="131"/>
      <c r="Q36" s="55"/>
    </row>
    <row r="37" spans="1:17">
      <c r="A37" s="81"/>
      <c r="B37" s="54"/>
      <c r="C37" s="82" t="s">
        <v>511</v>
      </c>
      <c r="D37" s="54" t="s">
        <v>7</v>
      </c>
      <c r="E37" s="54">
        <v>1</v>
      </c>
      <c r="F37" s="71">
        <v>72000</v>
      </c>
      <c r="G37" s="71" t="s">
        <v>637</v>
      </c>
      <c r="H37" s="71">
        <f>F37</f>
        <v>72000</v>
      </c>
      <c r="I37" s="132">
        <f>H37*2%</f>
        <v>1440</v>
      </c>
      <c r="J37" s="51">
        <f>H37*15%</f>
        <v>10800</v>
      </c>
      <c r="K37" s="74">
        <f>H37+I37+J37</f>
        <v>84240</v>
      </c>
      <c r="L37" s="74">
        <v>3000</v>
      </c>
      <c r="M37" s="74">
        <f>L37*15%</f>
        <v>450</v>
      </c>
      <c r="N37" s="133">
        <f>L37+M37</f>
        <v>3450</v>
      </c>
      <c r="O37" s="134">
        <f>N37+K37</f>
        <v>87690</v>
      </c>
      <c r="P37" s="135">
        <f>O37*18%</f>
        <v>15784.199999999999</v>
      </c>
      <c r="Q37" s="134">
        <f>P37+O37</f>
        <v>103474.2</v>
      </c>
    </row>
    <row r="38" spans="1:17">
      <c r="A38" s="81"/>
      <c r="B38" s="54"/>
      <c r="C38" s="82"/>
      <c r="D38" s="54"/>
      <c r="E38" s="54"/>
      <c r="F38" s="71"/>
      <c r="G38" s="54"/>
      <c r="H38" s="25"/>
      <c r="I38" s="54"/>
      <c r="J38" s="55"/>
      <c r="K38" s="55"/>
      <c r="L38" s="55"/>
      <c r="M38" s="55"/>
      <c r="N38" s="55"/>
      <c r="O38" s="55"/>
      <c r="P38" s="131"/>
      <c r="Q38" s="55"/>
    </row>
    <row r="39" spans="1:17">
      <c r="A39" s="81">
        <v>2</v>
      </c>
      <c r="B39" s="54"/>
      <c r="C39" s="26" t="s">
        <v>8</v>
      </c>
      <c r="D39" s="84"/>
      <c r="E39" s="54"/>
      <c r="F39" s="71"/>
      <c r="G39" s="54"/>
      <c r="H39" s="55"/>
      <c r="I39" s="54"/>
      <c r="J39" s="55"/>
      <c r="K39" s="55"/>
      <c r="L39" s="55"/>
      <c r="M39" s="55"/>
      <c r="N39" s="55"/>
      <c r="O39" s="55"/>
      <c r="P39" s="131"/>
      <c r="Q39" s="55"/>
    </row>
    <row r="40" spans="1:17">
      <c r="A40" s="100"/>
      <c r="B40" s="54"/>
      <c r="C40" s="72"/>
      <c r="D40" s="84"/>
      <c r="E40" s="54"/>
      <c r="F40" s="71"/>
      <c r="G40" s="54"/>
      <c r="H40" s="55"/>
      <c r="I40" s="54"/>
      <c r="J40" s="55"/>
      <c r="K40" s="55"/>
      <c r="L40" s="55"/>
      <c r="M40" s="55"/>
      <c r="N40" s="55"/>
      <c r="O40" s="55"/>
      <c r="P40" s="131"/>
      <c r="Q40" s="55"/>
    </row>
    <row r="41" spans="1:17" ht="110.4">
      <c r="A41" s="81">
        <v>2.1</v>
      </c>
      <c r="B41" s="54"/>
      <c r="C41" s="72" t="s">
        <v>318</v>
      </c>
      <c r="D41" s="84"/>
      <c r="E41" s="54"/>
      <c r="F41" s="71"/>
      <c r="G41" s="54"/>
      <c r="H41" s="55"/>
      <c r="I41" s="54"/>
      <c r="J41" s="55"/>
      <c r="K41" s="55"/>
      <c r="L41" s="55"/>
      <c r="M41" s="55"/>
      <c r="N41" s="55"/>
      <c r="O41" s="55"/>
      <c r="P41" s="131"/>
      <c r="Q41" s="55"/>
    </row>
    <row r="42" spans="1:17" ht="55.2">
      <c r="A42" s="100"/>
      <c r="B42" s="54"/>
      <c r="C42" s="72" t="s">
        <v>314</v>
      </c>
      <c r="D42" s="84"/>
      <c r="E42" s="54"/>
      <c r="F42" s="71"/>
      <c r="G42" s="54"/>
      <c r="H42" s="55"/>
      <c r="I42" s="54"/>
      <c r="J42" s="55"/>
      <c r="K42" s="55"/>
      <c r="L42" s="55"/>
      <c r="M42" s="55"/>
      <c r="N42" s="55"/>
      <c r="O42" s="55"/>
      <c r="P42" s="131"/>
      <c r="Q42" s="55"/>
    </row>
    <row r="43" spans="1:17" ht="27.6">
      <c r="A43" s="100"/>
      <c r="B43" s="54"/>
      <c r="C43" s="72" t="s">
        <v>315</v>
      </c>
      <c r="D43" s="84"/>
      <c r="E43" s="54"/>
      <c r="F43" s="71"/>
      <c r="G43" s="54"/>
      <c r="H43" s="55"/>
      <c r="I43" s="54"/>
      <c r="J43" s="55"/>
      <c r="K43" s="55"/>
      <c r="L43" s="55"/>
      <c r="M43" s="55"/>
      <c r="N43" s="55"/>
      <c r="O43" s="55"/>
      <c r="P43" s="131"/>
      <c r="Q43" s="55"/>
    </row>
    <row r="44" spans="1:17" ht="27.6">
      <c r="A44" s="100"/>
      <c r="B44" s="54"/>
      <c r="C44" s="72" t="s">
        <v>316</v>
      </c>
      <c r="D44" s="84"/>
      <c r="E44" s="54"/>
      <c r="F44" s="71"/>
      <c r="G44" s="54"/>
      <c r="H44" s="55"/>
      <c r="I44" s="54"/>
      <c r="J44" s="55"/>
      <c r="K44" s="55"/>
      <c r="L44" s="55"/>
      <c r="M44" s="55"/>
      <c r="N44" s="55"/>
      <c r="O44" s="55"/>
      <c r="P44" s="131"/>
      <c r="Q44" s="55"/>
    </row>
    <row r="45" spans="1:17" ht="41.4">
      <c r="A45" s="100"/>
      <c r="B45" s="54"/>
      <c r="C45" s="72" t="s">
        <v>317</v>
      </c>
      <c r="D45" s="84"/>
      <c r="E45" s="54"/>
      <c r="F45" s="71"/>
      <c r="G45" s="54"/>
      <c r="H45" s="55"/>
      <c r="I45" s="54"/>
      <c r="J45" s="55"/>
      <c r="K45" s="55"/>
      <c r="L45" s="55"/>
      <c r="M45" s="55"/>
      <c r="N45" s="55"/>
      <c r="O45" s="55"/>
      <c r="P45" s="131"/>
      <c r="Q45" s="55"/>
    </row>
    <row r="46" spans="1:17" ht="55.2">
      <c r="A46" s="81" t="s">
        <v>12</v>
      </c>
      <c r="B46" s="144" t="s">
        <v>665</v>
      </c>
      <c r="C46" s="22" t="s">
        <v>319</v>
      </c>
      <c r="D46" s="27" t="s">
        <v>13</v>
      </c>
      <c r="E46" s="46">
        <v>1</v>
      </c>
      <c r="F46" s="71">
        <v>15374</v>
      </c>
      <c r="G46" s="152">
        <v>0.4</v>
      </c>
      <c r="H46" s="71">
        <f t="shared" ref="H46:H48" si="0">F46*0.6</f>
        <v>9224.4</v>
      </c>
      <c r="I46" s="132">
        <f>H46*2%</f>
        <v>184.488</v>
      </c>
      <c r="J46" s="51">
        <f>H46*15%</f>
        <v>1383.6599999999999</v>
      </c>
      <c r="K46" s="74">
        <f>H46+I46+J46</f>
        <v>10792.547999999999</v>
      </c>
      <c r="L46" s="74">
        <v>1000</v>
      </c>
      <c r="M46" s="74">
        <f>L46*15%</f>
        <v>150</v>
      </c>
      <c r="N46" s="133">
        <f>L46+M46</f>
        <v>1150</v>
      </c>
      <c r="O46" s="134">
        <f>N46+K46</f>
        <v>11942.547999999999</v>
      </c>
      <c r="P46" s="135">
        <f>O46*18%</f>
        <v>2149.6586399999997</v>
      </c>
      <c r="Q46" s="134">
        <f>P46+O46</f>
        <v>14092.206639999999</v>
      </c>
    </row>
    <row r="47" spans="1:17" ht="55.2">
      <c r="A47" s="81" t="s">
        <v>14</v>
      </c>
      <c r="B47" s="144" t="s">
        <v>666</v>
      </c>
      <c r="C47" s="22" t="s">
        <v>542</v>
      </c>
      <c r="D47" s="27" t="s">
        <v>13</v>
      </c>
      <c r="E47" s="46">
        <v>1</v>
      </c>
      <c r="F47" s="71">
        <v>17190</v>
      </c>
      <c r="G47" s="152">
        <v>0.4</v>
      </c>
      <c r="H47" s="71">
        <f t="shared" si="0"/>
        <v>10314</v>
      </c>
      <c r="I47" s="132">
        <f>H47*2%</f>
        <v>206.28</v>
      </c>
      <c r="J47" s="51">
        <f>H47*15%</f>
        <v>1547.1</v>
      </c>
      <c r="K47" s="74">
        <f>H47+I47+J47</f>
        <v>12067.380000000001</v>
      </c>
      <c r="L47" s="74">
        <v>1000</v>
      </c>
      <c r="M47" s="74">
        <f>L47*15%</f>
        <v>150</v>
      </c>
      <c r="N47" s="133">
        <f>L47+M47</f>
        <v>1150</v>
      </c>
      <c r="O47" s="134">
        <f>N47+K47</f>
        <v>13217.380000000001</v>
      </c>
      <c r="P47" s="135">
        <f>O47*18%</f>
        <v>2379.1284000000001</v>
      </c>
      <c r="Q47" s="134">
        <f>P47+O47</f>
        <v>15596.508400000001</v>
      </c>
    </row>
    <row r="48" spans="1:17" ht="55.2">
      <c r="A48" s="81" t="s">
        <v>15</v>
      </c>
      <c r="B48" s="144" t="s">
        <v>667</v>
      </c>
      <c r="C48" s="22" t="s">
        <v>320</v>
      </c>
      <c r="D48" s="27" t="s">
        <v>13</v>
      </c>
      <c r="E48" s="46">
        <v>1</v>
      </c>
      <c r="F48" s="71">
        <v>19194</v>
      </c>
      <c r="G48" s="152">
        <v>0.4</v>
      </c>
      <c r="H48" s="71">
        <f t="shared" si="0"/>
        <v>11516.4</v>
      </c>
      <c r="I48" s="132">
        <f>H48*2%</f>
        <v>230.328</v>
      </c>
      <c r="J48" s="51">
        <f>H48*15%</f>
        <v>1727.4599999999998</v>
      </c>
      <c r="K48" s="74">
        <f>H48+I48+J48</f>
        <v>13474.187999999998</v>
      </c>
      <c r="L48" s="74">
        <v>1000</v>
      </c>
      <c r="M48" s="74">
        <f>L48*15%</f>
        <v>150</v>
      </c>
      <c r="N48" s="133">
        <f>L48+M48</f>
        <v>1150</v>
      </c>
      <c r="O48" s="134">
        <f>N48+K48</f>
        <v>14624.187999999998</v>
      </c>
      <c r="P48" s="135">
        <f>O48*18%</f>
        <v>2632.3538399999998</v>
      </c>
      <c r="Q48" s="134">
        <f>P48+O48</f>
        <v>17256.541839999998</v>
      </c>
    </row>
    <row r="49" spans="1:17">
      <c r="A49" s="100"/>
      <c r="B49" s="54"/>
      <c r="C49" s="55"/>
      <c r="D49" s="55"/>
      <c r="E49" s="54"/>
      <c r="F49" s="50"/>
      <c r="G49" s="54"/>
      <c r="H49" s="55"/>
      <c r="I49" s="54"/>
      <c r="J49" s="55"/>
      <c r="K49" s="55"/>
      <c r="L49" s="55"/>
      <c r="M49" s="55"/>
      <c r="N49" s="55"/>
      <c r="O49" s="55"/>
      <c r="P49" s="131"/>
      <c r="Q49" s="55"/>
    </row>
    <row r="50" spans="1:17" ht="55.2">
      <c r="A50" s="81">
        <v>2</v>
      </c>
      <c r="B50" s="70" t="s">
        <v>6</v>
      </c>
      <c r="C50" s="22" t="s">
        <v>491</v>
      </c>
      <c r="D50" s="85"/>
      <c r="E50" s="54"/>
      <c r="F50" s="71"/>
      <c r="G50" s="54"/>
      <c r="H50" s="71"/>
      <c r="I50" s="54"/>
      <c r="J50" s="55"/>
      <c r="K50" s="55"/>
      <c r="L50" s="55"/>
      <c r="M50" s="55"/>
      <c r="N50" s="55"/>
      <c r="O50" s="55"/>
      <c r="P50" s="131"/>
      <c r="Q50" s="55"/>
    </row>
    <row r="51" spans="1:17" ht="55.2">
      <c r="A51" s="81" t="s">
        <v>12</v>
      </c>
      <c r="B51" s="144" t="s">
        <v>668</v>
      </c>
      <c r="C51" s="22" t="s">
        <v>82</v>
      </c>
      <c r="D51" s="27" t="s">
        <v>13</v>
      </c>
      <c r="E51" s="46">
        <v>1</v>
      </c>
      <c r="F51" s="71">
        <v>4734</v>
      </c>
      <c r="G51" s="152">
        <v>0.4</v>
      </c>
      <c r="H51" s="71">
        <f>F51*0.6</f>
        <v>2840.4</v>
      </c>
      <c r="I51" s="132">
        <f t="shared" ref="I51:I54" si="1">H51*2%</f>
        <v>56.808</v>
      </c>
      <c r="J51" s="51">
        <f t="shared" ref="J51:J54" si="2">H51*15%</f>
        <v>426.06</v>
      </c>
      <c r="K51" s="74">
        <f t="shared" ref="K51:K54" si="3">H51+I51+J51</f>
        <v>3323.268</v>
      </c>
      <c r="L51" s="74">
        <v>30</v>
      </c>
      <c r="M51" s="74">
        <f>L51*15%</f>
        <v>4.5</v>
      </c>
      <c r="N51" s="133">
        <f>L51+M51</f>
        <v>34.5</v>
      </c>
      <c r="O51" s="134">
        <f>N51+K51</f>
        <v>3357.768</v>
      </c>
      <c r="P51" s="135">
        <f t="shared" ref="P51:P54" si="4">O51*18%</f>
        <v>604.39823999999999</v>
      </c>
      <c r="Q51" s="134">
        <f>P51+O51</f>
        <v>3962.16624</v>
      </c>
    </row>
    <row r="52" spans="1:17" ht="55.2">
      <c r="A52" s="81" t="s">
        <v>14</v>
      </c>
      <c r="B52" s="144" t="s">
        <v>669</v>
      </c>
      <c r="C52" s="22" t="s">
        <v>111</v>
      </c>
      <c r="D52" s="27" t="s">
        <v>13</v>
      </c>
      <c r="E52" s="46">
        <v>1</v>
      </c>
      <c r="F52" s="71">
        <v>4942</v>
      </c>
      <c r="G52" s="152">
        <v>0.4</v>
      </c>
      <c r="H52" s="71">
        <f t="shared" ref="H52:H54" si="5">F52*0.6</f>
        <v>2965.2</v>
      </c>
      <c r="I52" s="132">
        <f t="shared" si="1"/>
        <v>59.303999999999995</v>
      </c>
      <c r="J52" s="51">
        <f t="shared" si="2"/>
        <v>444.78</v>
      </c>
      <c r="K52" s="74">
        <f t="shared" si="3"/>
        <v>3469.2839999999997</v>
      </c>
      <c r="L52" s="74">
        <v>30</v>
      </c>
      <c r="M52" s="74">
        <f>L52*15%</f>
        <v>4.5</v>
      </c>
      <c r="N52" s="133">
        <f>L52+M52</f>
        <v>34.5</v>
      </c>
      <c r="O52" s="134">
        <f>N52+K52</f>
        <v>3503.7839999999997</v>
      </c>
      <c r="P52" s="135">
        <f t="shared" si="4"/>
        <v>630.68111999999996</v>
      </c>
      <c r="Q52" s="134">
        <f>P52+O52</f>
        <v>4134.4651199999998</v>
      </c>
    </row>
    <row r="53" spans="1:17" ht="55.2">
      <c r="A53" s="81" t="s">
        <v>15</v>
      </c>
      <c r="B53" s="144" t="s">
        <v>670</v>
      </c>
      <c r="C53" s="22" t="s">
        <v>88</v>
      </c>
      <c r="D53" s="27" t="s">
        <v>13</v>
      </c>
      <c r="E53" s="46">
        <v>1</v>
      </c>
      <c r="F53" s="71">
        <v>5642</v>
      </c>
      <c r="G53" s="152">
        <v>0.4</v>
      </c>
      <c r="H53" s="71">
        <f t="shared" si="5"/>
        <v>3385.2</v>
      </c>
      <c r="I53" s="132">
        <f t="shared" si="1"/>
        <v>67.703999999999994</v>
      </c>
      <c r="J53" s="51">
        <f t="shared" si="2"/>
        <v>507.78</v>
      </c>
      <c r="K53" s="74">
        <f t="shared" si="3"/>
        <v>3960.6840000000002</v>
      </c>
      <c r="L53" s="74">
        <v>30</v>
      </c>
      <c r="M53" s="74">
        <f t="shared" ref="M53:M54" si="6">L53*15%</f>
        <v>4.5</v>
      </c>
      <c r="N53" s="133">
        <f t="shared" ref="N53:N54" si="7">L53+M53</f>
        <v>34.5</v>
      </c>
      <c r="O53" s="134">
        <f t="shared" ref="O53:O54" si="8">N53+K53</f>
        <v>3995.1840000000002</v>
      </c>
      <c r="P53" s="135">
        <f t="shared" si="4"/>
        <v>719.13311999999996</v>
      </c>
      <c r="Q53" s="134">
        <f t="shared" ref="Q53:Q54" si="9">P53+O53</f>
        <v>4714.3171199999997</v>
      </c>
    </row>
    <row r="54" spans="1:17" ht="55.2">
      <c r="A54" s="81" t="s">
        <v>83</v>
      </c>
      <c r="B54" s="144" t="s">
        <v>671</v>
      </c>
      <c r="C54" s="22" t="s">
        <v>85</v>
      </c>
      <c r="D54" s="27" t="s">
        <v>13</v>
      </c>
      <c r="E54" s="46">
        <v>1</v>
      </c>
      <c r="F54" s="71">
        <v>6442</v>
      </c>
      <c r="G54" s="152">
        <v>0.4</v>
      </c>
      <c r="H54" s="71">
        <f t="shared" si="5"/>
        <v>3865.2</v>
      </c>
      <c r="I54" s="132">
        <f t="shared" si="1"/>
        <v>77.304000000000002</v>
      </c>
      <c r="J54" s="51">
        <f t="shared" si="2"/>
        <v>579.78</v>
      </c>
      <c r="K54" s="74">
        <f t="shared" si="3"/>
        <v>4522.2839999999997</v>
      </c>
      <c r="L54" s="74">
        <v>30</v>
      </c>
      <c r="M54" s="74">
        <f t="shared" si="6"/>
        <v>4.5</v>
      </c>
      <c r="N54" s="133">
        <f t="shared" si="7"/>
        <v>34.5</v>
      </c>
      <c r="O54" s="134">
        <f t="shared" si="8"/>
        <v>4556.7839999999997</v>
      </c>
      <c r="P54" s="135">
        <f t="shared" si="4"/>
        <v>820.22111999999993</v>
      </c>
      <c r="Q54" s="134">
        <f t="shared" si="9"/>
        <v>5377.0051199999998</v>
      </c>
    </row>
    <row r="55" spans="1:17">
      <c r="A55" s="81"/>
      <c r="B55" s="52"/>
      <c r="C55" s="72"/>
      <c r="D55" s="85"/>
      <c r="E55" s="54"/>
      <c r="F55" s="71"/>
      <c r="G55" s="54"/>
      <c r="H55" s="71"/>
      <c r="I55" s="54"/>
      <c r="J55" s="55"/>
      <c r="K55" s="55"/>
      <c r="L55" s="55"/>
      <c r="M55" s="55"/>
      <c r="N55" s="55"/>
      <c r="O55" s="55"/>
      <c r="P55" s="131"/>
      <c r="Q55" s="55"/>
    </row>
    <row r="56" spans="1:17" ht="55.2">
      <c r="A56" s="81">
        <v>3</v>
      </c>
      <c r="B56" s="73"/>
      <c r="C56" s="22" t="s">
        <v>486</v>
      </c>
      <c r="D56" s="85"/>
      <c r="E56" s="54"/>
      <c r="F56" s="71"/>
      <c r="G56" s="54"/>
      <c r="H56" s="71"/>
      <c r="I56" s="54"/>
      <c r="J56" s="55"/>
      <c r="K56" s="55"/>
      <c r="L56" s="55"/>
      <c r="M56" s="55"/>
      <c r="N56" s="55"/>
      <c r="O56" s="55"/>
      <c r="P56" s="131"/>
      <c r="Q56" s="55"/>
    </row>
    <row r="57" spans="1:17" ht="55.2">
      <c r="A57" s="81" t="s">
        <v>12</v>
      </c>
      <c r="B57" s="144" t="s">
        <v>672</v>
      </c>
      <c r="C57" s="22" t="s">
        <v>217</v>
      </c>
      <c r="D57" s="27" t="s">
        <v>13</v>
      </c>
      <c r="E57" s="46">
        <v>1</v>
      </c>
      <c r="F57" s="71">
        <v>8068</v>
      </c>
      <c r="G57" s="152">
        <v>0.4</v>
      </c>
      <c r="H57" s="71">
        <f t="shared" ref="H57:H59" si="10">F57*0.6</f>
        <v>4840.8</v>
      </c>
      <c r="I57" s="132">
        <f t="shared" ref="I57:I59" si="11">H57*2%</f>
        <v>96.816000000000003</v>
      </c>
      <c r="J57" s="51">
        <f t="shared" ref="J57:J58" si="12">H57*15%</f>
        <v>726.12</v>
      </c>
      <c r="K57" s="74">
        <f t="shared" ref="K57:K58" si="13">H57+I57+J57</f>
        <v>5663.7359999999999</v>
      </c>
      <c r="L57" s="74">
        <v>50</v>
      </c>
      <c r="M57" s="74">
        <f t="shared" ref="M57:M59" si="14">L57*15%</f>
        <v>7.5</v>
      </c>
      <c r="N57" s="133">
        <f t="shared" ref="N57:N58" si="15">L57+M57</f>
        <v>57.5</v>
      </c>
      <c r="O57" s="134">
        <f t="shared" ref="O57:O58" si="16">N57+K57</f>
        <v>5721.2359999999999</v>
      </c>
      <c r="P57" s="135">
        <f>O57*18%</f>
        <v>1029.82248</v>
      </c>
      <c r="Q57" s="134">
        <f t="shared" ref="Q57:Q58" si="17">P57+O57</f>
        <v>6751.0584799999997</v>
      </c>
    </row>
    <row r="58" spans="1:17" ht="55.2">
      <c r="A58" s="81" t="s">
        <v>14</v>
      </c>
      <c r="B58" s="144" t="s">
        <v>672</v>
      </c>
      <c r="C58" s="22" t="s">
        <v>484</v>
      </c>
      <c r="D58" s="27" t="s">
        <v>13</v>
      </c>
      <c r="E58" s="46">
        <v>1</v>
      </c>
      <c r="F58" s="71">
        <v>7330</v>
      </c>
      <c r="G58" s="152">
        <v>0.4</v>
      </c>
      <c r="H58" s="71">
        <f t="shared" si="10"/>
        <v>4398</v>
      </c>
      <c r="I58" s="132">
        <f t="shared" si="11"/>
        <v>87.960000000000008</v>
      </c>
      <c r="J58" s="51">
        <f t="shared" si="12"/>
        <v>659.69999999999993</v>
      </c>
      <c r="K58" s="74">
        <f t="shared" si="13"/>
        <v>5145.66</v>
      </c>
      <c r="L58" s="74">
        <v>50</v>
      </c>
      <c r="M58" s="74">
        <f t="shared" si="14"/>
        <v>7.5</v>
      </c>
      <c r="N58" s="133">
        <f t="shared" si="15"/>
        <v>57.5</v>
      </c>
      <c r="O58" s="134">
        <f t="shared" si="16"/>
        <v>5203.16</v>
      </c>
      <c r="P58" s="135">
        <f>O58*18%</f>
        <v>936.5687999999999</v>
      </c>
      <c r="Q58" s="134">
        <f t="shared" si="17"/>
        <v>6139.7287999999999</v>
      </c>
    </row>
    <row r="59" spans="1:17" ht="55.2">
      <c r="A59" s="81" t="s">
        <v>15</v>
      </c>
      <c r="B59" s="144" t="s">
        <v>672</v>
      </c>
      <c r="C59" s="22" t="s">
        <v>492</v>
      </c>
      <c r="D59" s="27" t="s">
        <v>13</v>
      </c>
      <c r="E59" s="46">
        <v>1</v>
      </c>
      <c r="F59" s="71">
        <v>7196</v>
      </c>
      <c r="G59" s="152">
        <v>0.4</v>
      </c>
      <c r="H59" s="71">
        <f t="shared" si="10"/>
        <v>4317.5999999999995</v>
      </c>
      <c r="I59" s="132">
        <f t="shared" si="11"/>
        <v>86.35199999999999</v>
      </c>
      <c r="J59" s="51">
        <f t="shared" ref="J59" si="18">H59*15%</f>
        <v>647.63999999999987</v>
      </c>
      <c r="K59" s="74">
        <f t="shared" ref="K59" si="19">H59+I59+J59</f>
        <v>5051.5919999999987</v>
      </c>
      <c r="L59" s="74">
        <v>50</v>
      </c>
      <c r="M59" s="74">
        <f t="shared" si="14"/>
        <v>7.5</v>
      </c>
      <c r="N59" s="133">
        <f t="shared" ref="N59" si="20">L59+M59</f>
        <v>57.5</v>
      </c>
      <c r="O59" s="134">
        <f t="shared" ref="O59" si="21">N59+K59</f>
        <v>5109.0919999999987</v>
      </c>
      <c r="P59" s="135">
        <f>O59*18%</f>
        <v>919.63655999999969</v>
      </c>
      <c r="Q59" s="134">
        <f t="shared" ref="Q59" si="22">P59+O59</f>
        <v>6028.7285599999987</v>
      </c>
    </row>
    <row r="60" spans="1:17">
      <c r="A60" s="81"/>
      <c r="B60" s="73"/>
      <c r="C60" s="22"/>
      <c r="D60" s="27"/>
      <c r="E60" s="46"/>
      <c r="F60" s="71"/>
      <c r="G60" s="46"/>
      <c r="H60" s="71"/>
      <c r="I60" s="132"/>
      <c r="J60" s="51"/>
      <c r="K60" s="74"/>
      <c r="L60" s="74"/>
      <c r="M60" s="74"/>
      <c r="N60" s="133"/>
      <c r="O60" s="134"/>
      <c r="P60" s="135"/>
      <c r="Q60" s="134"/>
    </row>
    <row r="61" spans="1:17" ht="55.2">
      <c r="A61" s="81">
        <v>4</v>
      </c>
      <c r="B61" s="52"/>
      <c r="C61" s="72" t="s">
        <v>327</v>
      </c>
      <c r="D61" s="84"/>
      <c r="E61" s="54"/>
      <c r="F61" s="50"/>
      <c r="G61" s="54"/>
      <c r="H61" s="55"/>
      <c r="I61" s="54"/>
      <c r="J61" s="55"/>
      <c r="K61" s="55"/>
      <c r="L61" s="55"/>
      <c r="M61" s="55"/>
      <c r="N61" s="55"/>
      <c r="O61" s="55"/>
      <c r="P61" s="131"/>
      <c r="Q61" s="55"/>
    </row>
    <row r="62" spans="1:17" ht="55.2">
      <c r="A62" s="81" t="s">
        <v>12</v>
      </c>
      <c r="B62" s="144" t="s">
        <v>672</v>
      </c>
      <c r="C62" s="138" t="s">
        <v>84</v>
      </c>
      <c r="D62" s="54" t="s">
        <v>13</v>
      </c>
      <c r="E62" s="54">
        <v>1</v>
      </c>
      <c r="F62" s="71">
        <v>3699</v>
      </c>
      <c r="G62" s="152">
        <v>0.4</v>
      </c>
      <c r="H62" s="71">
        <f t="shared" ref="H62:H63" si="23">F62*0.6</f>
        <v>2219.4</v>
      </c>
      <c r="I62" s="132">
        <f>H62*2%</f>
        <v>44.388000000000005</v>
      </c>
      <c r="J62" s="51">
        <f>H62*15%</f>
        <v>332.91</v>
      </c>
      <c r="K62" s="74">
        <f>H62+I62+J62</f>
        <v>2596.6979999999999</v>
      </c>
      <c r="L62" s="74">
        <v>50</v>
      </c>
      <c r="M62" s="74">
        <f>L62*15%</f>
        <v>7.5</v>
      </c>
      <c r="N62" s="133">
        <f>L62+M62</f>
        <v>57.5</v>
      </c>
      <c r="O62" s="134">
        <f>N62+K62</f>
        <v>2654.1979999999999</v>
      </c>
      <c r="P62" s="135">
        <f>O62*18%</f>
        <v>477.75563999999997</v>
      </c>
      <c r="Q62" s="134">
        <f>P62+O62</f>
        <v>3131.9536399999997</v>
      </c>
    </row>
    <row r="63" spans="1:17" ht="55.2">
      <c r="A63" s="81" t="s">
        <v>14</v>
      </c>
      <c r="B63" s="144" t="s">
        <v>672</v>
      </c>
      <c r="C63" s="138" t="s">
        <v>129</v>
      </c>
      <c r="D63" s="54" t="s">
        <v>13</v>
      </c>
      <c r="E63" s="54">
        <v>1</v>
      </c>
      <c r="F63" s="71">
        <v>3699</v>
      </c>
      <c r="G63" s="152">
        <v>0.4</v>
      </c>
      <c r="H63" s="71">
        <f t="shared" si="23"/>
        <v>2219.4</v>
      </c>
      <c r="I63" s="132">
        <f>H63*2%</f>
        <v>44.388000000000005</v>
      </c>
      <c r="J63" s="51">
        <f>H63*15%</f>
        <v>332.91</v>
      </c>
      <c r="K63" s="74">
        <f>H63+I63+J63</f>
        <v>2596.6979999999999</v>
      </c>
      <c r="L63" s="74">
        <v>50</v>
      </c>
      <c r="M63" s="74">
        <f>L63*15%</f>
        <v>7.5</v>
      </c>
      <c r="N63" s="133">
        <f>L63+M63</f>
        <v>57.5</v>
      </c>
      <c r="O63" s="134">
        <f>N63+K63</f>
        <v>2654.1979999999999</v>
      </c>
      <c r="P63" s="135">
        <f>O63*18%</f>
        <v>477.75563999999997</v>
      </c>
      <c r="Q63" s="134">
        <f>P63+O63</f>
        <v>3131.9536399999997</v>
      </c>
    </row>
    <row r="64" spans="1:17">
      <c r="A64" s="81"/>
      <c r="B64" s="70"/>
      <c r="C64" s="138"/>
      <c r="D64" s="54"/>
      <c r="E64" s="54"/>
      <c r="F64" s="71"/>
      <c r="G64" s="54"/>
      <c r="H64" s="71"/>
      <c r="I64" s="54"/>
      <c r="J64" s="55"/>
      <c r="K64" s="74"/>
      <c r="L64" s="74"/>
      <c r="M64" s="74"/>
      <c r="N64" s="133"/>
      <c r="O64" s="55"/>
      <c r="P64" s="131"/>
      <c r="Q64" s="55"/>
    </row>
    <row r="65" spans="1:17" ht="55.2">
      <c r="A65" s="81">
        <v>5</v>
      </c>
      <c r="B65" s="144" t="s">
        <v>673</v>
      </c>
      <c r="C65" s="28" t="s">
        <v>373</v>
      </c>
      <c r="D65" s="58"/>
      <c r="E65" s="58"/>
      <c r="F65" s="25"/>
      <c r="G65" s="58"/>
      <c r="H65" s="139"/>
      <c r="I65" s="54"/>
      <c r="J65" s="55"/>
      <c r="K65" s="55"/>
      <c r="L65" s="55"/>
      <c r="M65" s="55"/>
      <c r="N65" s="55"/>
      <c r="O65" s="55"/>
      <c r="P65" s="131"/>
      <c r="Q65" s="55"/>
    </row>
    <row r="66" spans="1:17">
      <c r="A66" s="81" t="s">
        <v>115</v>
      </c>
      <c r="B66" s="36"/>
      <c r="C66" s="29" t="s">
        <v>374</v>
      </c>
      <c r="D66" s="140" t="s">
        <v>185</v>
      </c>
      <c r="E66" s="140">
        <v>1</v>
      </c>
      <c r="F66" s="74">
        <v>1250</v>
      </c>
      <c r="G66" s="71" t="s">
        <v>637</v>
      </c>
      <c r="H66" s="71">
        <f>F66</f>
        <v>1250</v>
      </c>
      <c r="I66" s="132">
        <f>H66*2%</f>
        <v>25</v>
      </c>
      <c r="J66" s="51">
        <f>H66*15%</f>
        <v>187.5</v>
      </c>
      <c r="K66" s="74">
        <f>H66+I66+J66</f>
        <v>1462.5</v>
      </c>
      <c r="L66" s="74">
        <v>100</v>
      </c>
      <c r="M66" s="74">
        <f>L66*15%</f>
        <v>15</v>
      </c>
      <c r="N66" s="133">
        <f>L66+M66</f>
        <v>115</v>
      </c>
      <c r="O66" s="134">
        <f>N66+K66</f>
        <v>1577.5</v>
      </c>
      <c r="P66" s="135">
        <f>O66*18%</f>
        <v>283.95</v>
      </c>
      <c r="Q66" s="134">
        <f>P66+O66</f>
        <v>1861.45</v>
      </c>
    </row>
    <row r="67" spans="1:17">
      <c r="A67" s="81"/>
      <c r="B67" s="81"/>
      <c r="C67" s="72"/>
      <c r="D67" s="84"/>
      <c r="E67" s="54"/>
      <c r="F67" s="50"/>
      <c r="G67" s="54"/>
      <c r="H67" s="55"/>
      <c r="I67" s="54"/>
      <c r="J67" s="55"/>
      <c r="K67" s="55"/>
      <c r="L67" s="55"/>
      <c r="M67" s="55"/>
      <c r="N67" s="55"/>
      <c r="O67" s="55"/>
      <c r="P67" s="131"/>
      <c r="Q67" s="55"/>
    </row>
    <row r="68" spans="1:17" ht="79.5" customHeight="1">
      <c r="A68" s="81">
        <v>6</v>
      </c>
      <c r="B68" s="144" t="s">
        <v>674</v>
      </c>
      <c r="C68" s="21" t="s">
        <v>472</v>
      </c>
      <c r="D68" s="140" t="s">
        <v>185</v>
      </c>
      <c r="E68" s="140">
        <v>1</v>
      </c>
      <c r="F68" s="74">
        <v>1500</v>
      </c>
      <c r="G68" s="71" t="s">
        <v>637</v>
      </c>
      <c r="H68" s="71">
        <f>F68</f>
        <v>1500</v>
      </c>
      <c r="I68" s="132">
        <f>H68*2%</f>
        <v>30</v>
      </c>
      <c r="J68" s="51">
        <f>H68*15%</f>
        <v>225</v>
      </c>
      <c r="K68" s="74">
        <f>H68+I68+J68</f>
        <v>1755</v>
      </c>
      <c r="L68" s="74">
        <v>100</v>
      </c>
      <c r="M68" s="74">
        <f>L68*15%</f>
        <v>15</v>
      </c>
      <c r="N68" s="133">
        <f>L68+M68</f>
        <v>115</v>
      </c>
      <c r="O68" s="134">
        <f>N68+K68</f>
        <v>1870</v>
      </c>
      <c r="P68" s="135">
        <f>O68*18%</f>
        <v>336.59999999999997</v>
      </c>
      <c r="Q68" s="134">
        <f>P68+O68</f>
        <v>2206.6</v>
      </c>
    </row>
    <row r="69" spans="1:17">
      <c r="A69" s="81"/>
      <c r="B69" s="81"/>
      <c r="C69" s="72"/>
      <c r="D69" s="84"/>
      <c r="E69" s="54"/>
      <c r="F69" s="71"/>
      <c r="G69" s="54"/>
      <c r="H69" s="55"/>
      <c r="I69" s="54"/>
      <c r="J69" s="55"/>
      <c r="K69" s="55"/>
      <c r="L69" s="55"/>
      <c r="M69" s="55"/>
      <c r="N69" s="55"/>
      <c r="O69" s="55"/>
      <c r="P69" s="131"/>
      <c r="Q69" s="55"/>
    </row>
    <row r="70" spans="1:17">
      <c r="A70" s="81"/>
      <c r="B70" s="81"/>
      <c r="C70" s="72"/>
      <c r="D70" s="84"/>
      <c r="E70" s="54"/>
      <c r="F70" s="71"/>
      <c r="G70" s="54"/>
      <c r="H70" s="55"/>
      <c r="I70" s="54"/>
      <c r="J70" s="55"/>
      <c r="K70" s="55"/>
      <c r="L70" s="55"/>
      <c r="M70" s="55"/>
      <c r="N70" s="55"/>
      <c r="O70" s="55"/>
      <c r="P70" s="131"/>
      <c r="Q70" s="55"/>
    </row>
    <row r="71" spans="1:17">
      <c r="A71" s="30" t="s">
        <v>442</v>
      </c>
      <c r="B71" s="31" t="s">
        <v>20</v>
      </c>
      <c r="C71" s="55"/>
      <c r="D71" s="30"/>
      <c r="E71" s="54"/>
      <c r="F71" s="71"/>
      <c r="G71" s="54"/>
      <c r="H71" s="55"/>
      <c r="I71" s="54"/>
      <c r="J71" s="55"/>
      <c r="K71" s="55"/>
      <c r="L71" s="55"/>
      <c r="M71" s="55"/>
      <c r="N71" s="55"/>
      <c r="O71" s="55"/>
      <c r="P71" s="131"/>
      <c r="Q71" s="55"/>
    </row>
    <row r="72" spans="1:17">
      <c r="A72" s="72"/>
      <c r="B72" s="84"/>
      <c r="C72" s="32"/>
      <c r="D72" s="84"/>
      <c r="E72" s="54"/>
      <c r="F72" s="71"/>
      <c r="G72" s="54"/>
      <c r="H72" s="55"/>
      <c r="I72" s="54"/>
      <c r="J72" s="55"/>
      <c r="K72" s="55"/>
      <c r="L72" s="55"/>
      <c r="M72" s="55"/>
      <c r="N72" s="55"/>
      <c r="O72" s="55"/>
      <c r="P72" s="131"/>
      <c r="Q72" s="55"/>
    </row>
    <row r="73" spans="1:17" ht="69">
      <c r="A73" s="81">
        <v>1</v>
      </c>
      <c r="B73" s="73" t="s">
        <v>240</v>
      </c>
      <c r="C73" s="22" t="s">
        <v>308</v>
      </c>
      <c r="D73" s="54"/>
      <c r="E73" s="54"/>
      <c r="F73" s="71"/>
      <c r="G73" s="54"/>
      <c r="H73" s="71"/>
      <c r="I73" s="54"/>
      <c r="J73" s="55"/>
      <c r="K73" s="74"/>
      <c r="L73" s="74"/>
      <c r="M73" s="74"/>
      <c r="N73" s="133"/>
      <c r="O73" s="55"/>
      <c r="P73" s="131"/>
      <c r="Q73" s="55"/>
    </row>
    <row r="74" spans="1:17" ht="55.2">
      <c r="A74" s="81" t="s">
        <v>12</v>
      </c>
      <c r="B74" s="144" t="s">
        <v>695</v>
      </c>
      <c r="C74" s="33" t="s">
        <v>311</v>
      </c>
      <c r="D74" s="54" t="s">
        <v>95</v>
      </c>
      <c r="E74" s="54">
        <v>1</v>
      </c>
      <c r="F74" s="71">
        <v>202</v>
      </c>
      <c r="G74" s="145">
        <v>0.5</v>
      </c>
      <c r="H74" s="71">
        <f>F74*0.5</f>
        <v>101</v>
      </c>
      <c r="I74" s="132">
        <f t="shared" ref="I74:I79" si="24">H74*2%</f>
        <v>2.02</v>
      </c>
      <c r="J74" s="51">
        <f t="shared" ref="J74:J78" si="25">H74*15%</f>
        <v>15.149999999999999</v>
      </c>
      <c r="K74" s="74">
        <f t="shared" ref="K74:K78" si="26">H74+I74+J74</f>
        <v>118.16999999999999</v>
      </c>
      <c r="L74" s="74"/>
      <c r="M74" s="74">
        <f t="shared" ref="M74:M78" si="27">L74*15%</f>
        <v>0</v>
      </c>
      <c r="N74" s="133">
        <f t="shared" ref="N74:N78" si="28">L74+M74</f>
        <v>0</v>
      </c>
      <c r="O74" s="134">
        <f t="shared" ref="O74:O78" si="29">N74+K74</f>
        <v>118.16999999999999</v>
      </c>
      <c r="P74" s="135">
        <f t="shared" ref="P74:P79" si="30">O74*18%</f>
        <v>21.270599999999998</v>
      </c>
      <c r="Q74" s="134">
        <f t="shared" ref="Q74:Q78" si="31">P74+O74</f>
        <v>139.44059999999999</v>
      </c>
    </row>
    <row r="75" spans="1:17" ht="55.2">
      <c r="A75" s="81" t="s">
        <v>14</v>
      </c>
      <c r="B75" s="144" t="s">
        <v>695</v>
      </c>
      <c r="C75" s="33" t="s">
        <v>313</v>
      </c>
      <c r="D75" s="54" t="s">
        <v>95</v>
      </c>
      <c r="E75" s="54">
        <v>1</v>
      </c>
      <c r="F75" s="71">
        <v>274</v>
      </c>
      <c r="G75" s="145">
        <v>0.5</v>
      </c>
      <c r="H75" s="71">
        <f t="shared" ref="H75:H79" si="32">F75*0.5</f>
        <v>137</v>
      </c>
      <c r="I75" s="132">
        <f t="shared" si="24"/>
        <v>2.74</v>
      </c>
      <c r="J75" s="51">
        <f t="shared" si="25"/>
        <v>20.55</v>
      </c>
      <c r="K75" s="74">
        <f t="shared" si="26"/>
        <v>160.29000000000002</v>
      </c>
      <c r="L75" s="74"/>
      <c r="M75" s="74">
        <f t="shared" si="27"/>
        <v>0</v>
      </c>
      <c r="N75" s="133">
        <f t="shared" si="28"/>
        <v>0</v>
      </c>
      <c r="O75" s="134">
        <f t="shared" si="29"/>
        <v>160.29000000000002</v>
      </c>
      <c r="P75" s="135">
        <f t="shared" si="30"/>
        <v>28.852200000000003</v>
      </c>
      <c r="Q75" s="134">
        <f t="shared" si="31"/>
        <v>189.14220000000003</v>
      </c>
    </row>
    <row r="76" spans="1:17" ht="55.2">
      <c r="A76" s="81" t="s">
        <v>15</v>
      </c>
      <c r="B76" s="144" t="s">
        <v>695</v>
      </c>
      <c r="C76" s="24" t="s">
        <v>278</v>
      </c>
      <c r="D76" s="54" t="s">
        <v>95</v>
      </c>
      <c r="E76" s="54">
        <v>1</v>
      </c>
      <c r="F76" s="71">
        <v>215</v>
      </c>
      <c r="G76" s="145">
        <v>0.5</v>
      </c>
      <c r="H76" s="71">
        <f t="shared" si="32"/>
        <v>107.5</v>
      </c>
      <c r="I76" s="132">
        <f t="shared" si="24"/>
        <v>2.15</v>
      </c>
      <c r="J76" s="51">
        <f t="shared" si="25"/>
        <v>16.125</v>
      </c>
      <c r="K76" s="74">
        <f t="shared" si="26"/>
        <v>125.77500000000001</v>
      </c>
      <c r="L76" s="74"/>
      <c r="M76" s="74">
        <f t="shared" si="27"/>
        <v>0</v>
      </c>
      <c r="N76" s="133">
        <f t="shared" si="28"/>
        <v>0</v>
      </c>
      <c r="O76" s="134">
        <f t="shared" si="29"/>
        <v>125.77500000000001</v>
      </c>
      <c r="P76" s="135">
        <f t="shared" si="30"/>
        <v>22.639500000000002</v>
      </c>
      <c r="Q76" s="134">
        <f t="shared" si="31"/>
        <v>148.4145</v>
      </c>
    </row>
    <row r="77" spans="1:17" ht="55.2">
      <c r="A77" s="81" t="s">
        <v>83</v>
      </c>
      <c r="B77" s="144" t="s">
        <v>695</v>
      </c>
      <c r="C77" s="22" t="s">
        <v>279</v>
      </c>
      <c r="D77" s="54" t="s">
        <v>95</v>
      </c>
      <c r="E77" s="54">
        <v>1</v>
      </c>
      <c r="F77" s="71">
        <v>172</v>
      </c>
      <c r="G77" s="145">
        <v>0.5</v>
      </c>
      <c r="H77" s="71">
        <f t="shared" si="32"/>
        <v>86</v>
      </c>
      <c r="I77" s="132">
        <f t="shared" si="24"/>
        <v>1.72</v>
      </c>
      <c r="J77" s="51">
        <f t="shared" si="25"/>
        <v>12.9</v>
      </c>
      <c r="K77" s="74">
        <f t="shared" si="26"/>
        <v>100.62</v>
      </c>
      <c r="L77" s="74"/>
      <c r="M77" s="74">
        <f t="shared" si="27"/>
        <v>0</v>
      </c>
      <c r="N77" s="133">
        <f t="shared" si="28"/>
        <v>0</v>
      </c>
      <c r="O77" s="134">
        <f t="shared" si="29"/>
        <v>100.62</v>
      </c>
      <c r="P77" s="135">
        <f t="shared" si="30"/>
        <v>18.111599999999999</v>
      </c>
      <c r="Q77" s="134">
        <f t="shared" si="31"/>
        <v>118.7316</v>
      </c>
    </row>
    <row r="78" spans="1:17" ht="55.2">
      <c r="A78" s="81" t="s">
        <v>86</v>
      </c>
      <c r="B78" s="144" t="s">
        <v>696</v>
      </c>
      <c r="C78" s="22" t="s">
        <v>312</v>
      </c>
      <c r="D78" s="54" t="s">
        <v>95</v>
      </c>
      <c r="E78" s="54">
        <v>1</v>
      </c>
      <c r="F78" s="71">
        <v>315</v>
      </c>
      <c r="G78" s="145">
        <v>0.5</v>
      </c>
      <c r="H78" s="71">
        <f t="shared" si="32"/>
        <v>157.5</v>
      </c>
      <c r="I78" s="132">
        <f t="shared" si="24"/>
        <v>3.15</v>
      </c>
      <c r="J78" s="51">
        <f t="shared" si="25"/>
        <v>23.625</v>
      </c>
      <c r="K78" s="74">
        <f t="shared" si="26"/>
        <v>184.27500000000001</v>
      </c>
      <c r="L78" s="74"/>
      <c r="M78" s="74">
        <f t="shared" si="27"/>
        <v>0</v>
      </c>
      <c r="N78" s="133">
        <f t="shared" si="28"/>
        <v>0</v>
      </c>
      <c r="O78" s="134">
        <f t="shared" si="29"/>
        <v>184.27500000000001</v>
      </c>
      <c r="P78" s="135">
        <f t="shared" si="30"/>
        <v>33.169499999999999</v>
      </c>
      <c r="Q78" s="134">
        <f t="shared" si="31"/>
        <v>217.44450000000001</v>
      </c>
    </row>
    <row r="79" spans="1:17" ht="55.2">
      <c r="A79" s="81" t="s">
        <v>87</v>
      </c>
      <c r="B79" s="144" t="s">
        <v>697</v>
      </c>
      <c r="C79" s="22" t="s">
        <v>514</v>
      </c>
      <c r="D79" s="54" t="s">
        <v>95</v>
      </c>
      <c r="E79" s="54">
        <v>1</v>
      </c>
      <c r="F79" s="71">
        <v>688</v>
      </c>
      <c r="G79" s="145">
        <v>0.5</v>
      </c>
      <c r="H79" s="71">
        <f t="shared" si="32"/>
        <v>344</v>
      </c>
      <c r="I79" s="132">
        <f t="shared" si="24"/>
        <v>6.88</v>
      </c>
      <c r="J79" s="51">
        <f t="shared" ref="J79" si="33">H79*15%</f>
        <v>51.6</v>
      </c>
      <c r="K79" s="74">
        <f t="shared" ref="K79" si="34">H79+I79+J79</f>
        <v>402.48</v>
      </c>
      <c r="L79" s="74"/>
      <c r="M79" s="74">
        <f t="shared" ref="M79" si="35">L79*15%</f>
        <v>0</v>
      </c>
      <c r="N79" s="133">
        <f t="shared" ref="N79" si="36">L79+M79</f>
        <v>0</v>
      </c>
      <c r="O79" s="134">
        <f t="shared" ref="O79" si="37">N79+K79</f>
        <v>402.48</v>
      </c>
      <c r="P79" s="135">
        <f t="shared" si="30"/>
        <v>72.446399999999997</v>
      </c>
      <c r="Q79" s="134">
        <f t="shared" ref="Q79" si="38">P79+O79</f>
        <v>474.9264</v>
      </c>
    </row>
    <row r="80" spans="1:17">
      <c r="A80" s="81"/>
      <c r="B80" s="52"/>
      <c r="C80" s="22"/>
      <c r="D80" s="54"/>
      <c r="E80" s="54"/>
      <c r="F80" s="71"/>
      <c r="G80" s="54"/>
      <c r="H80" s="71"/>
      <c r="I80" s="54"/>
      <c r="J80" s="55"/>
      <c r="K80" s="55"/>
      <c r="L80" s="55"/>
      <c r="M80" s="55"/>
      <c r="N80" s="19"/>
      <c r="O80" s="55"/>
      <c r="P80" s="131"/>
      <c r="Q80" s="55"/>
    </row>
    <row r="81" spans="1:17">
      <c r="A81" s="86">
        <v>2</v>
      </c>
      <c r="B81" s="58"/>
      <c r="C81" s="31" t="s">
        <v>26</v>
      </c>
      <c r="D81" s="30"/>
      <c r="E81" s="54"/>
      <c r="F81" s="71"/>
      <c r="G81" s="54"/>
      <c r="H81" s="55"/>
      <c r="I81" s="54"/>
      <c r="J81" s="55"/>
      <c r="K81" s="55"/>
      <c r="L81" s="55"/>
      <c r="M81" s="55"/>
      <c r="N81" s="55"/>
      <c r="O81" s="55"/>
      <c r="P81" s="131"/>
      <c r="Q81" s="55"/>
    </row>
    <row r="82" spans="1:17" ht="55.2">
      <c r="A82" s="81" t="s">
        <v>12</v>
      </c>
      <c r="B82" s="144" t="s">
        <v>675</v>
      </c>
      <c r="C82" s="72" t="s">
        <v>681</v>
      </c>
      <c r="D82" s="85" t="s">
        <v>13</v>
      </c>
      <c r="E82" s="54">
        <v>1</v>
      </c>
      <c r="F82" s="156">
        <v>175</v>
      </c>
      <c r="G82" s="71" t="s">
        <v>637</v>
      </c>
      <c r="H82" s="71">
        <f t="shared" ref="H82:H87" si="39">F82</f>
        <v>175</v>
      </c>
      <c r="I82" s="132">
        <f t="shared" ref="I82" si="40">H82*2%</f>
        <v>3.5</v>
      </c>
      <c r="J82" s="51">
        <f>H82*15%</f>
        <v>26.25</v>
      </c>
      <c r="K82" s="74">
        <f>H82+I82+J82</f>
        <v>204.75</v>
      </c>
      <c r="L82" s="74">
        <v>70</v>
      </c>
      <c r="M82" s="74">
        <f>L82*15%</f>
        <v>10.5</v>
      </c>
      <c r="N82" s="133">
        <f>L82+M82</f>
        <v>80.5</v>
      </c>
      <c r="O82" s="134">
        <f>N82+K82</f>
        <v>285.25</v>
      </c>
      <c r="P82" s="135">
        <f>O82*18%</f>
        <v>51.344999999999999</v>
      </c>
      <c r="Q82" s="134">
        <f>P82+O82</f>
        <v>336.59500000000003</v>
      </c>
    </row>
    <row r="83" spans="1:17" ht="55.2">
      <c r="A83" s="81" t="s">
        <v>14</v>
      </c>
      <c r="B83" s="144" t="s">
        <v>676</v>
      </c>
      <c r="C83" s="72" t="s">
        <v>246</v>
      </c>
      <c r="D83" s="85" t="s">
        <v>13</v>
      </c>
      <c r="E83" s="54">
        <v>1</v>
      </c>
      <c r="F83" s="156">
        <v>175</v>
      </c>
      <c r="G83" s="71" t="s">
        <v>637</v>
      </c>
      <c r="H83" s="71">
        <f t="shared" si="39"/>
        <v>175</v>
      </c>
      <c r="I83" s="132">
        <f t="shared" ref="I83:I87" si="41">H83*2%</f>
        <v>3.5</v>
      </c>
      <c r="J83" s="51">
        <f>H83*15%</f>
        <v>26.25</v>
      </c>
      <c r="K83" s="74">
        <f>H83+I83+J83</f>
        <v>204.75</v>
      </c>
      <c r="L83" s="74">
        <v>70</v>
      </c>
      <c r="M83" s="74">
        <f>L83*15%</f>
        <v>10.5</v>
      </c>
      <c r="N83" s="133">
        <f>L83+M83</f>
        <v>80.5</v>
      </c>
      <c r="O83" s="134">
        <f>N83+K83</f>
        <v>285.25</v>
      </c>
      <c r="P83" s="135">
        <f>O83*18%</f>
        <v>51.344999999999999</v>
      </c>
      <c r="Q83" s="134">
        <f>P83+O83</f>
        <v>336.59500000000003</v>
      </c>
    </row>
    <row r="84" spans="1:17" ht="55.2">
      <c r="A84" s="81" t="s">
        <v>15</v>
      </c>
      <c r="B84" s="144" t="s">
        <v>677</v>
      </c>
      <c r="C84" s="72" t="s">
        <v>273</v>
      </c>
      <c r="D84" s="85" t="s">
        <v>13</v>
      </c>
      <c r="E84" s="54">
        <v>1</v>
      </c>
      <c r="F84" s="156">
        <v>172</v>
      </c>
      <c r="G84" s="71" t="s">
        <v>637</v>
      </c>
      <c r="H84" s="71">
        <f t="shared" si="39"/>
        <v>172</v>
      </c>
      <c r="I84" s="132">
        <f t="shared" si="41"/>
        <v>3.44</v>
      </c>
      <c r="J84" s="51">
        <f t="shared" ref="J84:J87" si="42">H84*15%</f>
        <v>25.8</v>
      </c>
      <c r="K84" s="74">
        <f t="shared" ref="K84:K87" si="43">H84+I84+J84</f>
        <v>201.24</v>
      </c>
      <c r="L84" s="74">
        <v>65</v>
      </c>
      <c r="M84" s="74">
        <f t="shared" ref="M84:M87" si="44">L84*15%</f>
        <v>9.75</v>
      </c>
      <c r="N84" s="133">
        <f t="shared" ref="N84:N87" si="45">L84+M84</f>
        <v>74.75</v>
      </c>
      <c r="O84" s="134">
        <f t="shared" ref="O84:O87" si="46">N84+K84</f>
        <v>275.99</v>
      </c>
      <c r="P84" s="135">
        <f t="shared" ref="P84:P87" si="47">O84*18%</f>
        <v>49.678199999999997</v>
      </c>
      <c r="Q84" s="134">
        <f t="shared" ref="Q84:Q87" si="48">P84+O84</f>
        <v>325.66820000000001</v>
      </c>
    </row>
    <row r="85" spans="1:17" ht="55.2">
      <c r="A85" s="81" t="s">
        <v>83</v>
      </c>
      <c r="B85" s="144" t="s">
        <v>678</v>
      </c>
      <c r="C85" s="72" t="s">
        <v>251</v>
      </c>
      <c r="D85" s="85" t="s">
        <v>13</v>
      </c>
      <c r="E85" s="54">
        <v>1</v>
      </c>
      <c r="F85" s="156">
        <v>172</v>
      </c>
      <c r="G85" s="71" t="s">
        <v>637</v>
      </c>
      <c r="H85" s="71">
        <f t="shared" si="39"/>
        <v>172</v>
      </c>
      <c r="I85" s="132">
        <f t="shared" si="41"/>
        <v>3.44</v>
      </c>
      <c r="J85" s="51">
        <f t="shared" si="42"/>
        <v>25.8</v>
      </c>
      <c r="K85" s="74">
        <f t="shared" si="43"/>
        <v>201.24</v>
      </c>
      <c r="L85" s="74">
        <v>65</v>
      </c>
      <c r="M85" s="74">
        <f t="shared" si="44"/>
        <v>9.75</v>
      </c>
      <c r="N85" s="133">
        <f t="shared" si="45"/>
        <v>74.75</v>
      </c>
      <c r="O85" s="134">
        <f t="shared" si="46"/>
        <v>275.99</v>
      </c>
      <c r="P85" s="135">
        <f t="shared" si="47"/>
        <v>49.678199999999997</v>
      </c>
      <c r="Q85" s="134">
        <f t="shared" si="48"/>
        <v>325.66820000000001</v>
      </c>
    </row>
    <row r="86" spans="1:17" ht="55.2">
      <c r="A86" s="81" t="s">
        <v>86</v>
      </c>
      <c r="B86" s="144" t="s">
        <v>679</v>
      </c>
      <c r="C86" s="72" t="s">
        <v>241</v>
      </c>
      <c r="D86" s="85" t="s">
        <v>13</v>
      </c>
      <c r="E86" s="54">
        <v>1</v>
      </c>
      <c r="F86" s="156">
        <v>170</v>
      </c>
      <c r="G86" s="71" t="s">
        <v>637</v>
      </c>
      <c r="H86" s="71">
        <f t="shared" si="39"/>
        <v>170</v>
      </c>
      <c r="I86" s="132">
        <f t="shared" si="41"/>
        <v>3.4</v>
      </c>
      <c r="J86" s="51">
        <f t="shared" si="42"/>
        <v>25.5</v>
      </c>
      <c r="K86" s="74">
        <f t="shared" si="43"/>
        <v>198.9</v>
      </c>
      <c r="L86" s="74">
        <v>60</v>
      </c>
      <c r="M86" s="74">
        <f t="shared" si="44"/>
        <v>9</v>
      </c>
      <c r="N86" s="133">
        <f t="shared" si="45"/>
        <v>69</v>
      </c>
      <c r="O86" s="134">
        <f t="shared" si="46"/>
        <v>267.89999999999998</v>
      </c>
      <c r="P86" s="135">
        <f t="shared" si="47"/>
        <v>48.221999999999994</v>
      </c>
      <c r="Q86" s="134">
        <f t="shared" si="48"/>
        <v>316.12199999999996</v>
      </c>
    </row>
    <row r="87" spans="1:17" ht="55.2">
      <c r="A87" s="81" t="s">
        <v>87</v>
      </c>
      <c r="B87" s="144" t="s">
        <v>680</v>
      </c>
      <c r="C87" s="22" t="s">
        <v>514</v>
      </c>
      <c r="D87" s="85" t="s">
        <v>13</v>
      </c>
      <c r="E87" s="54">
        <v>1</v>
      </c>
      <c r="F87" s="156">
        <v>175</v>
      </c>
      <c r="G87" s="71" t="s">
        <v>637</v>
      </c>
      <c r="H87" s="71">
        <f t="shared" si="39"/>
        <v>175</v>
      </c>
      <c r="I87" s="132">
        <f t="shared" si="41"/>
        <v>3.5</v>
      </c>
      <c r="J87" s="51">
        <f t="shared" si="42"/>
        <v>26.25</v>
      </c>
      <c r="K87" s="74">
        <f t="shared" si="43"/>
        <v>204.75</v>
      </c>
      <c r="L87" s="74">
        <v>70</v>
      </c>
      <c r="M87" s="74">
        <f t="shared" si="44"/>
        <v>10.5</v>
      </c>
      <c r="N87" s="133">
        <f t="shared" si="45"/>
        <v>80.5</v>
      </c>
      <c r="O87" s="134">
        <f t="shared" si="46"/>
        <v>285.25</v>
      </c>
      <c r="P87" s="135">
        <f t="shared" si="47"/>
        <v>51.344999999999999</v>
      </c>
      <c r="Q87" s="134">
        <f t="shared" si="48"/>
        <v>336.59500000000003</v>
      </c>
    </row>
    <row r="88" spans="1:17">
      <c r="A88" s="81"/>
      <c r="B88" s="54"/>
      <c r="C88" s="32"/>
      <c r="D88" s="84"/>
      <c r="E88" s="54"/>
      <c r="F88" s="71"/>
      <c r="G88" s="54"/>
      <c r="H88" s="55"/>
      <c r="I88" s="54"/>
      <c r="J88" s="55"/>
      <c r="K88" s="55"/>
      <c r="L88" s="55"/>
      <c r="M88" s="55"/>
      <c r="N88" s="55"/>
      <c r="O88" s="55"/>
      <c r="P88" s="131"/>
      <c r="Q88" s="55"/>
    </row>
    <row r="89" spans="1:17" ht="77.25" customHeight="1">
      <c r="A89" s="81">
        <v>3</v>
      </c>
      <c r="B89" s="68"/>
      <c r="C89" s="72" t="s">
        <v>557</v>
      </c>
      <c r="D89" s="54"/>
      <c r="E89" s="54"/>
      <c r="F89" s="71"/>
      <c r="G89" s="54"/>
      <c r="H89" s="74"/>
      <c r="I89" s="54"/>
      <c r="J89" s="55"/>
      <c r="K89" s="55"/>
      <c r="L89" s="55"/>
      <c r="M89" s="55"/>
      <c r="N89" s="55"/>
      <c r="O89" s="55"/>
      <c r="P89" s="54"/>
      <c r="Q89" s="55"/>
    </row>
    <row r="90" spans="1:17" ht="55.2">
      <c r="A90" s="81" t="s">
        <v>12</v>
      </c>
      <c r="B90" s="144" t="s">
        <v>682</v>
      </c>
      <c r="C90" s="141" t="s">
        <v>516</v>
      </c>
      <c r="D90" s="54" t="s">
        <v>95</v>
      </c>
      <c r="E90" s="54">
        <v>1</v>
      </c>
      <c r="F90" s="39">
        <v>450</v>
      </c>
      <c r="G90" s="71" t="s">
        <v>637</v>
      </c>
      <c r="H90" s="71">
        <f t="shared" ref="H90:H92" si="49">F90</f>
        <v>450</v>
      </c>
      <c r="I90" s="132">
        <f>H90*2%</f>
        <v>9</v>
      </c>
      <c r="J90" s="51">
        <f>H90*15%</f>
        <v>67.5</v>
      </c>
      <c r="K90" s="74">
        <f>H90+I90+J90</f>
        <v>526.5</v>
      </c>
      <c r="L90" s="74">
        <v>100</v>
      </c>
      <c r="M90" s="74">
        <f>L90*15%</f>
        <v>15</v>
      </c>
      <c r="N90" s="133">
        <f>L90+M90</f>
        <v>115</v>
      </c>
      <c r="O90" s="134">
        <f>N90+K90</f>
        <v>641.5</v>
      </c>
      <c r="P90" s="135">
        <f t="shared" ref="P90:P92" si="50">O90*18%</f>
        <v>115.47</v>
      </c>
      <c r="Q90" s="134">
        <f>P90+O90</f>
        <v>756.97</v>
      </c>
    </row>
    <row r="91" spans="1:17" ht="55.2">
      <c r="A91" s="81" t="s">
        <v>14</v>
      </c>
      <c r="B91" s="144" t="s">
        <v>683</v>
      </c>
      <c r="C91" s="141" t="s">
        <v>517</v>
      </c>
      <c r="D91" s="54" t="s">
        <v>95</v>
      </c>
      <c r="E91" s="54">
        <v>1</v>
      </c>
      <c r="F91" s="39">
        <v>750</v>
      </c>
      <c r="G91" s="71" t="s">
        <v>637</v>
      </c>
      <c r="H91" s="71">
        <f t="shared" si="49"/>
        <v>750</v>
      </c>
      <c r="I91" s="132">
        <f t="shared" ref="I91:I92" si="51">H91*2%</f>
        <v>15</v>
      </c>
      <c r="J91" s="51">
        <f t="shared" ref="J91:J92" si="52">H91*15%</f>
        <v>112.5</v>
      </c>
      <c r="K91" s="74">
        <f t="shared" ref="K91:K92" si="53">H91+I91+J91</f>
        <v>877.5</v>
      </c>
      <c r="L91" s="74">
        <v>100</v>
      </c>
      <c r="M91" s="74">
        <f>L91*15%</f>
        <v>15</v>
      </c>
      <c r="N91" s="133">
        <f>L91+M91</f>
        <v>115</v>
      </c>
      <c r="O91" s="134">
        <f>N91+K91</f>
        <v>992.5</v>
      </c>
      <c r="P91" s="135">
        <f t="shared" si="50"/>
        <v>178.65</v>
      </c>
      <c r="Q91" s="134">
        <f>P91+O91</f>
        <v>1171.1500000000001</v>
      </c>
    </row>
    <row r="92" spans="1:17" ht="55.2">
      <c r="A92" s="81" t="s">
        <v>15</v>
      </c>
      <c r="B92" s="144" t="s">
        <v>684</v>
      </c>
      <c r="C92" s="141" t="s">
        <v>518</v>
      </c>
      <c r="D92" s="54" t="s">
        <v>95</v>
      </c>
      <c r="E92" s="54">
        <v>1</v>
      </c>
      <c r="F92" s="39">
        <v>1050</v>
      </c>
      <c r="G92" s="71" t="s">
        <v>637</v>
      </c>
      <c r="H92" s="71">
        <f t="shared" si="49"/>
        <v>1050</v>
      </c>
      <c r="I92" s="132">
        <f t="shared" si="51"/>
        <v>21</v>
      </c>
      <c r="J92" s="51">
        <f t="shared" si="52"/>
        <v>157.5</v>
      </c>
      <c r="K92" s="74">
        <f t="shared" si="53"/>
        <v>1228.5</v>
      </c>
      <c r="L92" s="74">
        <v>120</v>
      </c>
      <c r="M92" s="74">
        <f>L92*15%</f>
        <v>18</v>
      </c>
      <c r="N92" s="133">
        <f>L92+M92</f>
        <v>138</v>
      </c>
      <c r="O92" s="134">
        <f>N92+K92</f>
        <v>1366.5</v>
      </c>
      <c r="P92" s="135">
        <f t="shared" si="50"/>
        <v>245.97</v>
      </c>
      <c r="Q92" s="134">
        <f>P92+O92</f>
        <v>1612.47</v>
      </c>
    </row>
    <row r="93" spans="1:17">
      <c r="A93" s="81"/>
      <c r="B93" s="38"/>
      <c r="C93" s="141"/>
      <c r="D93" s="82"/>
      <c r="E93" s="54"/>
      <c r="F93" s="71"/>
      <c r="G93" s="54"/>
      <c r="H93" s="39"/>
      <c r="I93" s="132"/>
      <c r="J93" s="51"/>
      <c r="K93" s="74"/>
      <c r="L93" s="74"/>
      <c r="M93" s="74"/>
      <c r="N93" s="133"/>
      <c r="O93" s="134"/>
      <c r="P93" s="135"/>
      <c r="Q93" s="134"/>
    </row>
    <row r="94" spans="1:17" s="77" customFormat="1">
      <c r="A94" s="86" t="s">
        <v>443</v>
      </c>
      <c r="B94" s="31" t="s">
        <v>32</v>
      </c>
      <c r="D94" s="30"/>
      <c r="E94" s="58"/>
      <c r="F94" s="25"/>
      <c r="G94" s="58"/>
      <c r="H94" s="57"/>
      <c r="I94" s="58"/>
      <c r="J94" s="57"/>
      <c r="K94" s="55"/>
      <c r="L94" s="57"/>
      <c r="M94" s="57"/>
      <c r="N94" s="55"/>
      <c r="O94" s="57"/>
      <c r="P94" s="142"/>
      <c r="Q94" s="57"/>
    </row>
    <row r="95" spans="1:17">
      <c r="A95" s="100"/>
      <c r="B95" s="54"/>
      <c r="C95" s="55"/>
      <c r="D95" s="54"/>
      <c r="E95" s="54"/>
      <c r="F95" s="71"/>
      <c r="G95" s="54"/>
      <c r="H95" s="55"/>
      <c r="I95" s="54"/>
      <c r="J95" s="55"/>
      <c r="K95" s="55"/>
      <c r="L95" s="55"/>
      <c r="M95" s="55"/>
      <c r="N95" s="55"/>
      <c r="O95" s="55"/>
      <c r="P95" s="131"/>
      <c r="Q95" s="55"/>
    </row>
    <row r="96" spans="1:17" ht="41.4">
      <c r="A96" s="81">
        <v>1</v>
      </c>
      <c r="B96" s="83" t="s">
        <v>89</v>
      </c>
      <c r="C96" s="82" t="s">
        <v>326</v>
      </c>
      <c r="D96" s="55"/>
      <c r="E96" s="54"/>
      <c r="F96" s="71"/>
      <c r="G96" s="54"/>
      <c r="H96" s="74"/>
      <c r="I96" s="54"/>
      <c r="J96" s="55"/>
      <c r="K96" s="55"/>
      <c r="L96" s="55"/>
      <c r="M96" s="55"/>
      <c r="N96" s="55"/>
      <c r="O96" s="55"/>
      <c r="P96" s="131"/>
      <c r="Q96" s="55"/>
    </row>
    <row r="97" spans="1:17">
      <c r="A97" s="100"/>
      <c r="B97" s="54"/>
      <c r="C97" s="55"/>
      <c r="D97" s="55"/>
      <c r="E97" s="54"/>
      <c r="F97" s="71"/>
      <c r="G97" s="54"/>
      <c r="H97" s="74"/>
      <c r="I97" s="54"/>
      <c r="J97" s="55"/>
      <c r="K97" s="55"/>
      <c r="L97" s="55"/>
      <c r="M97" s="55"/>
      <c r="N97" s="55"/>
      <c r="O97" s="55"/>
      <c r="P97" s="131"/>
      <c r="Q97" s="55"/>
    </row>
    <row r="98" spans="1:17">
      <c r="A98" s="83" t="s">
        <v>12</v>
      </c>
      <c r="B98" s="54"/>
      <c r="C98" s="91" t="s">
        <v>265</v>
      </c>
      <c r="D98" s="58"/>
      <c r="E98" s="58"/>
      <c r="F98" s="25"/>
      <c r="G98" s="58"/>
      <c r="H98" s="139"/>
      <c r="I98" s="54"/>
      <c r="J98" s="55"/>
      <c r="K98" s="55"/>
      <c r="L98" s="55"/>
      <c r="M98" s="55"/>
      <c r="N98" s="55"/>
      <c r="O98" s="55"/>
      <c r="P98" s="131"/>
      <c r="Q98" s="55"/>
    </row>
    <row r="99" spans="1:17" ht="63" customHeight="1">
      <c r="A99" s="83" t="s">
        <v>115</v>
      </c>
      <c r="B99" s="144" t="s">
        <v>685</v>
      </c>
      <c r="C99" s="143" t="s">
        <v>266</v>
      </c>
      <c r="D99" s="140" t="s">
        <v>185</v>
      </c>
      <c r="E99" s="140">
        <v>1</v>
      </c>
      <c r="F99" s="71">
        <v>1350</v>
      </c>
      <c r="G99" s="152">
        <v>0.4</v>
      </c>
      <c r="H99" s="71">
        <f t="shared" ref="H99:H100" si="54">F99*0.6</f>
        <v>810</v>
      </c>
      <c r="I99" s="132">
        <f t="shared" ref="I99:I100" si="55">H99*2%</f>
        <v>16.2</v>
      </c>
      <c r="J99" s="51">
        <f>H99*15%</f>
        <v>121.5</v>
      </c>
      <c r="K99" s="74">
        <f>H99+I99+J99</f>
        <v>947.7</v>
      </c>
      <c r="L99" s="74"/>
      <c r="M99" s="74"/>
      <c r="N99" s="133">
        <f>L99+M99</f>
        <v>0</v>
      </c>
      <c r="O99" s="134">
        <f>N99+K99</f>
        <v>947.7</v>
      </c>
      <c r="P99" s="135">
        <f>O99*18%</f>
        <v>170.58600000000001</v>
      </c>
      <c r="Q99" s="134">
        <f>P99+O99</f>
        <v>1118.2860000000001</v>
      </c>
    </row>
    <row r="100" spans="1:17" ht="58.2" customHeight="1">
      <c r="A100" s="83" t="s">
        <v>141</v>
      </c>
      <c r="B100" s="144" t="s">
        <v>685</v>
      </c>
      <c r="C100" s="143" t="s">
        <v>267</v>
      </c>
      <c r="D100" s="140" t="s">
        <v>185</v>
      </c>
      <c r="E100" s="140">
        <v>1</v>
      </c>
      <c r="F100" s="71">
        <v>1050</v>
      </c>
      <c r="G100" s="152">
        <v>0.4</v>
      </c>
      <c r="H100" s="71">
        <f t="shared" si="54"/>
        <v>630</v>
      </c>
      <c r="I100" s="132">
        <f t="shared" si="55"/>
        <v>12.6</v>
      </c>
      <c r="J100" s="51">
        <f>H100*15%</f>
        <v>94.5</v>
      </c>
      <c r="K100" s="74">
        <f>H100+I100+J100</f>
        <v>737.1</v>
      </c>
      <c r="L100" s="74"/>
      <c r="M100" s="74"/>
      <c r="N100" s="133">
        <f>L100+M100</f>
        <v>0</v>
      </c>
      <c r="O100" s="134">
        <f>N100+K100</f>
        <v>737.1</v>
      </c>
      <c r="P100" s="135">
        <f>O100*18%</f>
        <v>132.678</v>
      </c>
      <c r="Q100" s="134">
        <f>P100+O100</f>
        <v>869.77800000000002</v>
      </c>
    </row>
    <row r="101" spans="1:17">
      <c r="A101" s="83" t="s">
        <v>142</v>
      </c>
      <c r="B101" s="54"/>
      <c r="C101" s="143" t="s">
        <v>186</v>
      </c>
      <c r="D101" s="58"/>
      <c r="E101" s="58"/>
      <c r="F101" s="25"/>
      <c r="G101" s="58"/>
      <c r="H101" s="56"/>
      <c r="I101" s="54"/>
      <c r="J101" s="55"/>
      <c r="K101" s="74"/>
      <c r="L101" s="56">
        <v>150</v>
      </c>
      <c r="M101" s="74">
        <f>L101*15%</f>
        <v>22.5</v>
      </c>
      <c r="N101" s="133">
        <f>L101+M101</f>
        <v>172.5</v>
      </c>
      <c r="O101" s="134">
        <f>N101+K101</f>
        <v>172.5</v>
      </c>
      <c r="P101" s="135">
        <f>O101*18%</f>
        <v>31.049999999999997</v>
      </c>
      <c r="Q101" s="134">
        <f>P101+O101</f>
        <v>203.55</v>
      </c>
    </row>
    <row r="102" spans="1:17">
      <c r="A102" s="100"/>
      <c r="B102" s="83"/>
      <c r="C102" s="144" t="s">
        <v>23</v>
      </c>
      <c r="D102" s="27"/>
      <c r="E102" s="54"/>
      <c r="F102" s="71"/>
      <c r="G102" s="54"/>
      <c r="H102" s="74"/>
      <c r="I102" s="71"/>
      <c r="J102" s="59"/>
      <c r="K102" s="59"/>
      <c r="L102" s="59"/>
      <c r="M102" s="59"/>
      <c r="N102" s="59"/>
      <c r="O102" s="55"/>
      <c r="P102" s="89"/>
      <c r="Q102" s="134">
        <f>SUM(Q99:Q101)</f>
        <v>2191.614</v>
      </c>
    </row>
    <row r="103" spans="1:17">
      <c r="A103" s="100"/>
      <c r="B103" s="54"/>
      <c r="C103" s="72"/>
      <c r="D103" s="55"/>
      <c r="E103" s="54"/>
      <c r="F103" s="71"/>
      <c r="G103" s="54"/>
      <c r="H103" s="74"/>
      <c r="I103" s="54"/>
      <c r="J103" s="55"/>
      <c r="K103" s="55"/>
      <c r="L103" s="55"/>
      <c r="M103" s="55"/>
      <c r="N103" s="55"/>
      <c r="O103" s="55"/>
      <c r="P103" s="131"/>
      <c r="Q103" s="55"/>
    </row>
    <row r="104" spans="1:17">
      <c r="A104" s="83" t="s">
        <v>14</v>
      </c>
      <c r="B104" s="54"/>
      <c r="C104" s="91" t="s">
        <v>268</v>
      </c>
      <c r="D104" s="58"/>
      <c r="E104" s="58"/>
      <c r="F104" s="25"/>
      <c r="G104" s="58"/>
      <c r="H104" s="56"/>
      <c r="I104" s="54"/>
      <c r="J104" s="55"/>
      <c r="K104" s="55"/>
      <c r="L104" s="55"/>
      <c r="M104" s="55"/>
      <c r="N104" s="55"/>
      <c r="O104" s="55"/>
      <c r="P104" s="131"/>
      <c r="Q104" s="55"/>
    </row>
    <row r="105" spans="1:17" ht="55.2">
      <c r="A105" s="83" t="s">
        <v>115</v>
      </c>
      <c r="B105" s="144" t="s">
        <v>685</v>
      </c>
      <c r="C105" s="143" t="s">
        <v>269</v>
      </c>
      <c r="D105" s="140" t="s">
        <v>185</v>
      </c>
      <c r="E105" s="140">
        <v>1</v>
      </c>
      <c r="F105" s="71">
        <v>1634</v>
      </c>
      <c r="G105" s="152">
        <v>0.4</v>
      </c>
      <c r="H105" s="71">
        <f t="shared" ref="H105:H106" si="56">F105*0.6</f>
        <v>980.4</v>
      </c>
      <c r="I105" s="132">
        <f t="shared" ref="I105:I106" si="57">H105*2%</f>
        <v>19.608000000000001</v>
      </c>
      <c r="J105" s="51">
        <f>H105*15%</f>
        <v>147.06</v>
      </c>
      <c r="K105" s="74">
        <f>H105+I105+J105</f>
        <v>1147.068</v>
      </c>
      <c r="L105" s="74"/>
      <c r="M105" s="74"/>
      <c r="N105" s="133">
        <f>L105+M105</f>
        <v>0</v>
      </c>
      <c r="O105" s="134">
        <f>N105+K105</f>
        <v>1147.068</v>
      </c>
      <c r="P105" s="135">
        <f>O105*18%</f>
        <v>206.47224</v>
      </c>
      <c r="Q105" s="134">
        <f>P105+O105</f>
        <v>1353.54024</v>
      </c>
    </row>
    <row r="106" spans="1:17" ht="55.2">
      <c r="A106" s="83" t="s">
        <v>141</v>
      </c>
      <c r="B106" s="144" t="s">
        <v>685</v>
      </c>
      <c r="C106" s="143" t="s">
        <v>270</v>
      </c>
      <c r="D106" s="140" t="s">
        <v>185</v>
      </c>
      <c r="E106" s="140">
        <v>1</v>
      </c>
      <c r="F106" s="71">
        <v>1224</v>
      </c>
      <c r="G106" s="152">
        <v>0.4</v>
      </c>
      <c r="H106" s="71">
        <f t="shared" si="56"/>
        <v>734.4</v>
      </c>
      <c r="I106" s="132">
        <f t="shared" si="57"/>
        <v>14.688000000000001</v>
      </c>
      <c r="J106" s="51">
        <f>H106*15%</f>
        <v>110.16</v>
      </c>
      <c r="K106" s="74">
        <f>H106+I106+J106</f>
        <v>859.24799999999993</v>
      </c>
      <c r="L106" s="74"/>
      <c r="M106" s="74"/>
      <c r="N106" s="133">
        <f>L106+M106</f>
        <v>0</v>
      </c>
      <c r="O106" s="134">
        <f>N106+K106</f>
        <v>859.24799999999993</v>
      </c>
      <c r="P106" s="135">
        <f>O106*18%</f>
        <v>154.66463999999999</v>
      </c>
      <c r="Q106" s="134">
        <f>P106+O106</f>
        <v>1013.9126399999999</v>
      </c>
    </row>
    <row r="107" spans="1:17">
      <c r="A107" s="83" t="s">
        <v>142</v>
      </c>
      <c r="B107" s="54"/>
      <c r="C107" s="143" t="s">
        <v>186</v>
      </c>
      <c r="D107" s="58"/>
      <c r="E107" s="58"/>
      <c r="F107" s="25"/>
      <c r="G107" s="58"/>
      <c r="H107" s="55"/>
      <c r="I107" s="54"/>
      <c r="J107" s="55"/>
      <c r="K107" s="74"/>
      <c r="L107" s="56">
        <v>200</v>
      </c>
      <c r="M107" s="74">
        <f>L107*15%</f>
        <v>30</v>
      </c>
      <c r="N107" s="133">
        <f>L107+M107</f>
        <v>230</v>
      </c>
      <c r="O107" s="134">
        <f>N107+K107</f>
        <v>230</v>
      </c>
      <c r="P107" s="135">
        <f>O107*18%</f>
        <v>41.4</v>
      </c>
      <c r="Q107" s="134">
        <f>P107+O107</f>
        <v>271.39999999999998</v>
      </c>
    </row>
    <row r="108" spans="1:17">
      <c r="A108" s="100"/>
      <c r="B108" s="83"/>
      <c r="C108" s="144" t="s">
        <v>23</v>
      </c>
      <c r="D108" s="27"/>
      <c r="E108" s="54"/>
      <c r="F108" s="71"/>
      <c r="G108" s="54"/>
      <c r="H108" s="74"/>
      <c r="I108" s="71"/>
      <c r="J108" s="59"/>
      <c r="K108" s="59"/>
      <c r="L108" s="59"/>
      <c r="M108" s="59"/>
      <c r="N108" s="59"/>
      <c r="O108" s="55"/>
      <c r="P108" s="89"/>
      <c r="Q108" s="134">
        <f>SUM(Q105:Q107)</f>
        <v>2638.8528799999999</v>
      </c>
    </row>
    <row r="109" spans="1:17">
      <c r="A109" s="100"/>
      <c r="B109" s="54"/>
      <c r="C109" s="72"/>
      <c r="D109" s="55"/>
      <c r="E109" s="54"/>
      <c r="F109" s="71"/>
      <c r="G109" s="54"/>
      <c r="H109" s="74"/>
      <c r="I109" s="54"/>
      <c r="J109" s="55"/>
      <c r="K109" s="55"/>
      <c r="L109" s="55"/>
      <c r="M109" s="55"/>
      <c r="N109" s="55"/>
      <c r="O109" s="55"/>
      <c r="P109" s="131"/>
      <c r="Q109" s="55"/>
    </row>
    <row r="110" spans="1:17" ht="55.2">
      <c r="A110" s="81">
        <v>2</v>
      </c>
      <c r="B110" s="83" t="s">
        <v>89</v>
      </c>
      <c r="C110" s="82" t="s">
        <v>499</v>
      </c>
      <c r="D110" s="55"/>
      <c r="E110" s="54"/>
      <c r="F110" s="71"/>
      <c r="G110" s="54"/>
      <c r="H110" s="74"/>
      <c r="I110" s="54"/>
      <c r="J110" s="55"/>
      <c r="K110" s="55"/>
      <c r="L110" s="55"/>
      <c r="M110" s="55"/>
      <c r="N110" s="55"/>
      <c r="O110" s="55"/>
      <c r="P110" s="54"/>
      <c r="Q110" s="55"/>
    </row>
    <row r="111" spans="1:17">
      <c r="A111" s="83" t="s">
        <v>12</v>
      </c>
      <c r="B111" s="54"/>
      <c r="C111" s="91" t="s">
        <v>265</v>
      </c>
      <c r="D111" s="58"/>
      <c r="E111" s="58"/>
      <c r="F111" s="25"/>
      <c r="G111" s="58"/>
      <c r="H111" s="139"/>
      <c r="I111" s="54"/>
      <c r="J111" s="55"/>
      <c r="K111" s="55"/>
      <c r="L111" s="55"/>
      <c r="M111" s="55"/>
      <c r="N111" s="55"/>
      <c r="O111" s="55"/>
      <c r="P111" s="54"/>
      <c r="Q111" s="55"/>
    </row>
    <row r="112" spans="1:17" ht="55.2">
      <c r="A112" s="83" t="s">
        <v>115</v>
      </c>
      <c r="B112" s="144" t="s">
        <v>685</v>
      </c>
      <c r="C112" s="143" t="s">
        <v>266</v>
      </c>
      <c r="D112" s="140" t="s">
        <v>185</v>
      </c>
      <c r="E112" s="140">
        <v>1</v>
      </c>
      <c r="F112" s="71">
        <v>10116</v>
      </c>
      <c r="G112" s="152">
        <v>0.4</v>
      </c>
      <c r="H112" s="71">
        <f t="shared" ref="H112:H113" si="58">F112*0.6</f>
        <v>6069.5999999999995</v>
      </c>
      <c r="I112" s="132">
        <f>H112*2%</f>
        <v>121.392</v>
      </c>
      <c r="J112" s="51">
        <f>H112*15%</f>
        <v>910.43999999999994</v>
      </c>
      <c r="K112" s="74">
        <f>H112+I112+J112</f>
        <v>7101.4319999999989</v>
      </c>
      <c r="L112" s="74"/>
      <c r="M112" s="74"/>
      <c r="N112" s="133">
        <f>L112+M112</f>
        <v>0</v>
      </c>
      <c r="O112" s="134">
        <f>N112+K112</f>
        <v>7101.4319999999989</v>
      </c>
      <c r="P112" s="135">
        <f>O112*18%</f>
        <v>1278.2577599999997</v>
      </c>
      <c r="Q112" s="134">
        <f>P112+O112</f>
        <v>8379.6897599999993</v>
      </c>
    </row>
    <row r="113" spans="1:17" ht="55.2">
      <c r="A113" s="83" t="s">
        <v>141</v>
      </c>
      <c r="B113" s="144" t="s">
        <v>685</v>
      </c>
      <c r="C113" s="143" t="s">
        <v>267</v>
      </c>
      <c r="D113" s="140" t="s">
        <v>185</v>
      </c>
      <c r="E113" s="140">
        <v>1</v>
      </c>
      <c r="F113" s="71">
        <v>1050</v>
      </c>
      <c r="G113" s="152">
        <v>0.4</v>
      </c>
      <c r="H113" s="71">
        <f t="shared" si="58"/>
        <v>630</v>
      </c>
      <c r="I113" s="132">
        <f>H113*2%</f>
        <v>12.6</v>
      </c>
      <c r="J113" s="51">
        <f>H113*15%</f>
        <v>94.5</v>
      </c>
      <c r="K113" s="74">
        <f>H113+I113+J113</f>
        <v>737.1</v>
      </c>
      <c r="L113" s="74"/>
      <c r="M113" s="74"/>
      <c r="N113" s="133">
        <f>L113+M113</f>
        <v>0</v>
      </c>
      <c r="O113" s="134">
        <f>N113+K113</f>
        <v>737.1</v>
      </c>
      <c r="P113" s="135">
        <f>O113*18%</f>
        <v>132.678</v>
      </c>
      <c r="Q113" s="134">
        <f>P113+O113</f>
        <v>869.77800000000002</v>
      </c>
    </row>
    <row r="114" spans="1:17">
      <c r="A114" s="83" t="s">
        <v>142</v>
      </c>
      <c r="B114" s="54"/>
      <c r="C114" s="143" t="s">
        <v>186</v>
      </c>
      <c r="D114" s="58"/>
      <c r="E114" s="58"/>
      <c r="F114" s="25"/>
      <c r="G114" s="58"/>
      <c r="H114" s="56"/>
      <c r="I114" s="54"/>
      <c r="J114" s="55"/>
      <c r="K114" s="74"/>
      <c r="L114" s="56">
        <v>150</v>
      </c>
      <c r="M114" s="74">
        <f>L114*15%</f>
        <v>22.5</v>
      </c>
      <c r="N114" s="133">
        <f>L114+M114</f>
        <v>172.5</v>
      </c>
      <c r="O114" s="134">
        <f>N114+K114</f>
        <v>172.5</v>
      </c>
      <c r="P114" s="135">
        <f>O114*18%</f>
        <v>31.049999999999997</v>
      </c>
      <c r="Q114" s="134">
        <f>P114+O114</f>
        <v>203.55</v>
      </c>
    </row>
    <row r="115" spans="1:17">
      <c r="A115" s="100"/>
      <c r="B115" s="83"/>
      <c r="C115" s="144" t="s">
        <v>23</v>
      </c>
      <c r="D115" s="27"/>
      <c r="E115" s="54"/>
      <c r="F115" s="71"/>
      <c r="G115" s="54"/>
      <c r="H115" s="74"/>
      <c r="I115" s="71"/>
      <c r="J115" s="59"/>
      <c r="K115" s="59"/>
      <c r="L115" s="59"/>
      <c r="M115" s="59"/>
      <c r="N115" s="59"/>
      <c r="O115" s="55"/>
      <c r="P115" s="71"/>
      <c r="Q115" s="134">
        <f>SUM(Q112:Q114)</f>
        <v>9453.0177599999988</v>
      </c>
    </row>
    <row r="116" spans="1:17">
      <c r="A116" s="100"/>
      <c r="B116" s="54"/>
      <c r="C116" s="72"/>
      <c r="D116" s="55"/>
      <c r="E116" s="54"/>
      <c r="F116" s="71"/>
      <c r="G116" s="54"/>
      <c r="H116" s="74"/>
      <c r="I116" s="54"/>
      <c r="J116" s="55"/>
      <c r="K116" s="55"/>
      <c r="L116" s="55"/>
      <c r="M116" s="55"/>
      <c r="N116" s="55"/>
      <c r="O116" s="55"/>
      <c r="P116" s="54"/>
      <c r="Q116" s="55"/>
    </row>
    <row r="117" spans="1:17">
      <c r="A117" s="83" t="s">
        <v>14</v>
      </c>
      <c r="B117" s="54"/>
      <c r="C117" s="91" t="s">
        <v>268</v>
      </c>
      <c r="D117" s="58"/>
      <c r="E117" s="58"/>
      <c r="F117" s="25"/>
      <c r="G117" s="58"/>
      <c r="H117" s="56"/>
      <c r="I117" s="54"/>
      <c r="J117" s="55"/>
      <c r="K117" s="55"/>
      <c r="L117" s="55"/>
      <c r="M117" s="55"/>
      <c r="N117" s="55"/>
      <c r="O117" s="55"/>
      <c r="P117" s="54"/>
      <c r="Q117" s="55"/>
    </row>
    <row r="118" spans="1:17" ht="55.2">
      <c r="A118" s="83" t="s">
        <v>115</v>
      </c>
      <c r="B118" s="144" t="s">
        <v>685</v>
      </c>
      <c r="C118" s="143" t="s">
        <v>269</v>
      </c>
      <c r="D118" s="140" t="s">
        <v>185</v>
      </c>
      <c r="E118" s="140">
        <v>1</v>
      </c>
      <c r="F118" s="71">
        <v>13698</v>
      </c>
      <c r="G118" s="152">
        <v>0.4</v>
      </c>
      <c r="H118" s="71">
        <f t="shared" ref="H118:H119" si="59">F118*0.6</f>
        <v>8218.7999999999993</v>
      </c>
      <c r="I118" s="132">
        <f>H118*2%</f>
        <v>164.37599999999998</v>
      </c>
      <c r="J118" s="51">
        <f>H118*15%</f>
        <v>1232.82</v>
      </c>
      <c r="K118" s="74">
        <f>H118+I118+J118</f>
        <v>9615.9959999999992</v>
      </c>
      <c r="L118" s="74"/>
      <c r="M118" s="74"/>
      <c r="N118" s="133">
        <f>L118+M118</f>
        <v>0</v>
      </c>
      <c r="O118" s="134">
        <f>N118+K118</f>
        <v>9615.9959999999992</v>
      </c>
      <c r="P118" s="135">
        <f>O118*18%</f>
        <v>1730.8792799999999</v>
      </c>
      <c r="Q118" s="134">
        <f>P118+O118</f>
        <v>11346.875279999998</v>
      </c>
    </row>
    <row r="119" spans="1:17" ht="55.2">
      <c r="A119" s="83" t="s">
        <v>141</v>
      </c>
      <c r="B119" s="144" t="s">
        <v>685</v>
      </c>
      <c r="C119" s="143" t="s">
        <v>270</v>
      </c>
      <c r="D119" s="140" t="s">
        <v>185</v>
      </c>
      <c r="E119" s="140">
        <v>1</v>
      </c>
      <c r="F119" s="71">
        <v>1224</v>
      </c>
      <c r="G119" s="152">
        <v>0.4</v>
      </c>
      <c r="H119" s="71">
        <f t="shared" si="59"/>
        <v>734.4</v>
      </c>
      <c r="I119" s="132">
        <f>H119*2%</f>
        <v>14.688000000000001</v>
      </c>
      <c r="J119" s="51">
        <f>H119*15%</f>
        <v>110.16</v>
      </c>
      <c r="K119" s="74">
        <f>H119+I119+J119</f>
        <v>859.24799999999993</v>
      </c>
      <c r="L119" s="74"/>
      <c r="M119" s="74"/>
      <c r="N119" s="133">
        <f>L119+M119</f>
        <v>0</v>
      </c>
      <c r="O119" s="134">
        <f>N119+K119</f>
        <v>859.24799999999993</v>
      </c>
      <c r="P119" s="135">
        <f>O119*18%</f>
        <v>154.66463999999999</v>
      </c>
      <c r="Q119" s="134">
        <f>P119+O119</f>
        <v>1013.9126399999999</v>
      </c>
    </row>
    <row r="120" spans="1:17">
      <c r="A120" s="83" t="s">
        <v>142</v>
      </c>
      <c r="B120" s="54"/>
      <c r="C120" s="143" t="s">
        <v>186</v>
      </c>
      <c r="D120" s="58"/>
      <c r="E120" s="58"/>
      <c r="F120" s="25"/>
      <c r="G120" s="58"/>
      <c r="H120" s="55"/>
      <c r="I120" s="54"/>
      <c r="J120" s="55"/>
      <c r="K120" s="74"/>
      <c r="L120" s="56">
        <v>200</v>
      </c>
      <c r="M120" s="74">
        <f>L120*15%</f>
        <v>30</v>
      </c>
      <c r="N120" s="133">
        <f>L120+M120</f>
        <v>230</v>
      </c>
      <c r="O120" s="134">
        <f>N120+K120</f>
        <v>230</v>
      </c>
      <c r="P120" s="135">
        <f>O120*18%</f>
        <v>41.4</v>
      </c>
      <c r="Q120" s="134">
        <f>P120+O120</f>
        <v>271.39999999999998</v>
      </c>
    </row>
    <row r="121" spans="1:17">
      <c r="A121" s="100"/>
      <c r="B121" s="83"/>
      <c r="C121" s="144" t="s">
        <v>23</v>
      </c>
      <c r="D121" s="27"/>
      <c r="E121" s="54"/>
      <c r="F121" s="71"/>
      <c r="G121" s="54"/>
      <c r="H121" s="74"/>
      <c r="I121" s="71"/>
      <c r="J121" s="59"/>
      <c r="K121" s="59"/>
      <c r="L121" s="59"/>
      <c r="M121" s="59"/>
      <c r="N121" s="59"/>
      <c r="O121" s="55"/>
      <c r="P121" s="71"/>
      <c r="Q121" s="134">
        <f>SUM(Q118:Q120)</f>
        <v>12632.187919999998</v>
      </c>
    </row>
    <row r="122" spans="1:17">
      <c r="A122" s="100"/>
      <c r="B122" s="83"/>
      <c r="C122" s="144"/>
      <c r="D122" s="27"/>
      <c r="E122" s="54"/>
      <c r="F122" s="71"/>
      <c r="G122" s="54"/>
      <c r="H122" s="74"/>
      <c r="I122" s="71"/>
      <c r="J122" s="59"/>
      <c r="K122" s="59"/>
      <c r="L122" s="59"/>
      <c r="M122" s="59"/>
      <c r="N122" s="59"/>
      <c r="O122" s="55"/>
      <c r="P122" s="89"/>
      <c r="Q122" s="134"/>
    </row>
    <row r="123" spans="1:17">
      <c r="A123" s="83" t="s">
        <v>14</v>
      </c>
      <c r="B123" s="54"/>
      <c r="C123" s="91" t="s">
        <v>500</v>
      </c>
      <c r="D123" s="58"/>
      <c r="E123" s="58"/>
      <c r="F123" s="25"/>
      <c r="G123" s="58"/>
      <c r="H123" s="56"/>
      <c r="I123" s="54"/>
      <c r="J123" s="55"/>
      <c r="K123" s="55"/>
      <c r="L123" s="55"/>
      <c r="M123" s="55"/>
      <c r="N123" s="55"/>
      <c r="O123" s="55"/>
      <c r="P123" s="54"/>
      <c r="Q123" s="55"/>
    </row>
    <row r="124" spans="1:17" ht="55.2">
      <c r="A124" s="83" t="s">
        <v>115</v>
      </c>
      <c r="B124" s="144" t="s">
        <v>685</v>
      </c>
      <c r="C124" s="143" t="s">
        <v>504</v>
      </c>
      <c r="D124" s="140" t="s">
        <v>185</v>
      </c>
      <c r="E124" s="140">
        <v>1</v>
      </c>
      <c r="F124" s="71">
        <v>13698</v>
      </c>
      <c r="G124" s="152">
        <v>0.4</v>
      </c>
      <c r="H124" s="71">
        <f t="shared" ref="H124:H125" si="60">F124*0.6</f>
        <v>8218.7999999999993</v>
      </c>
      <c r="I124" s="132">
        <f>H124*2%</f>
        <v>164.37599999999998</v>
      </c>
      <c r="J124" s="51">
        <f>H124*15%</f>
        <v>1232.82</v>
      </c>
      <c r="K124" s="74">
        <f>H124+I124+J124</f>
        <v>9615.9959999999992</v>
      </c>
      <c r="L124" s="74"/>
      <c r="M124" s="74"/>
      <c r="N124" s="133">
        <f>L124+M124</f>
        <v>0</v>
      </c>
      <c r="O124" s="134">
        <f>N124+K124</f>
        <v>9615.9959999999992</v>
      </c>
      <c r="P124" s="135">
        <f>O124*18%</f>
        <v>1730.8792799999999</v>
      </c>
      <c r="Q124" s="134">
        <f>P124+O124</f>
        <v>11346.875279999998</v>
      </c>
    </row>
    <row r="125" spans="1:17" ht="55.2">
      <c r="A125" s="83" t="s">
        <v>141</v>
      </c>
      <c r="B125" s="144" t="s">
        <v>685</v>
      </c>
      <c r="C125" s="143" t="s">
        <v>505</v>
      </c>
      <c r="D125" s="140" t="s">
        <v>185</v>
      </c>
      <c r="E125" s="140">
        <v>1</v>
      </c>
      <c r="F125" s="71">
        <v>1584</v>
      </c>
      <c r="G125" s="152">
        <v>0.4</v>
      </c>
      <c r="H125" s="71">
        <f t="shared" si="60"/>
        <v>950.4</v>
      </c>
      <c r="I125" s="132">
        <f>H125*2%</f>
        <v>19.007999999999999</v>
      </c>
      <c r="J125" s="51">
        <f>H125*15%</f>
        <v>142.56</v>
      </c>
      <c r="K125" s="74">
        <f>H125+I125+J125</f>
        <v>1111.9680000000001</v>
      </c>
      <c r="L125" s="74"/>
      <c r="M125" s="74"/>
      <c r="N125" s="133">
        <f>L125+M125</f>
        <v>0</v>
      </c>
      <c r="O125" s="134">
        <f>N125+K125</f>
        <v>1111.9680000000001</v>
      </c>
      <c r="P125" s="135">
        <f>O125*18%</f>
        <v>200.15424000000002</v>
      </c>
      <c r="Q125" s="134">
        <f>P125+O125</f>
        <v>1312.1222400000001</v>
      </c>
    </row>
    <row r="126" spans="1:17">
      <c r="A126" s="83" t="s">
        <v>142</v>
      </c>
      <c r="B126" s="54"/>
      <c r="C126" s="143" t="s">
        <v>186</v>
      </c>
      <c r="D126" s="58"/>
      <c r="E126" s="58"/>
      <c r="F126" s="25"/>
      <c r="G126" s="58"/>
      <c r="H126" s="55"/>
      <c r="I126" s="54"/>
      <c r="J126" s="55"/>
      <c r="K126" s="74"/>
      <c r="L126" s="56">
        <v>200</v>
      </c>
      <c r="M126" s="74">
        <f>L126*15%</f>
        <v>30</v>
      </c>
      <c r="N126" s="133">
        <f>L126+M126</f>
        <v>230</v>
      </c>
      <c r="O126" s="134">
        <f>N126+K126</f>
        <v>230</v>
      </c>
      <c r="P126" s="135">
        <f>O126*18%</f>
        <v>41.4</v>
      </c>
      <c r="Q126" s="134">
        <f>P126+O126</f>
        <v>271.39999999999998</v>
      </c>
    </row>
    <row r="127" spans="1:17">
      <c r="A127" s="100"/>
      <c r="B127" s="83"/>
      <c r="C127" s="144" t="s">
        <v>23</v>
      </c>
      <c r="D127" s="27"/>
      <c r="E127" s="54"/>
      <c r="F127" s="71"/>
      <c r="G127" s="54"/>
      <c r="H127" s="74"/>
      <c r="I127" s="71"/>
      <c r="J127" s="59"/>
      <c r="K127" s="59"/>
      <c r="L127" s="59"/>
      <c r="M127" s="59"/>
      <c r="N127" s="59"/>
      <c r="O127" s="55"/>
      <c r="P127" s="71"/>
      <c r="Q127" s="134">
        <f>SUM(Q124:Q126)</f>
        <v>12930.397519999999</v>
      </c>
    </row>
    <row r="128" spans="1:17">
      <c r="A128" s="100"/>
      <c r="B128" s="54"/>
      <c r="C128" s="72"/>
      <c r="D128" s="55"/>
      <c r="E128" s="54"/>
      <c r="F128" s="71"/>
      <c r="G128" s="54"/>
      <c r="H128" s="74"/>
      <c r="I128" s="54"/>
      <c r="J128" s="55"/>
      <c r="K128" s="55"/>
      <c r="L128" s="55"/>
      <c r="M128" s="55"/>
      <c r="N128" s="55"/>
      <c r="O128" s="55"/>
      <c r="P128" s="131"/>
      <c r="Q128" s="55"/>
    </row>
    <row r="129" spans="1:17">
      <c r="A129" s="81"/>
      <c r="B129" s="52"/>
      <c r="C129" s="72"/>
      <c r="D129" s="84"/>
      <c r="E129" s="73"/>
      <c r="F129" s="157"/>
      <c r="G129" s="73"/>
      <c r="H129" s="76"/>
      <c r="I129" s="54"/>
      <c r="J129" s="55"/>
      <c r="K129" s="55"/>
      <c r="L129" s="55"/>
      <c r="M129" s="55"/>
      <c r="N129" s="55"/>
      <c r="O129" s="55"/>
      <c r="P129" s="131"/>
      <c r="Q129" s="55"/>
    </row>
    <row r="130" spans="1:17">
      <c r="A130" s="81"/>
      <c r="B130" s="52"/>
      <c r="C130" s="72"/>
      <c r="D130" s="84"/>
      <c r="E130" s="73"/>
      <c r="F130" s="157"/>
      <c r="G130" s="73"/>
      <c r="H130" s="76"/>
      <c r="I130" s="54"/>
      <c r="J130" s="55"/>
      <c r="K130" s="55"/>
      <c r="L130" s="55"/>
      <c r="M130" s="55"/>
      <c r="N130" s="55"/>
      <c r="O130" s="55"/>
      <c r="P130" s="131"/>
      <c r="Q130" s="55"/>
    </row>
    <row r="131" spans="1:17">
      <c r="A131" s="86" t="s">
        <v>444</v>
      </c>
      <c r="B131" s="312" t="s">
        <v>188</v>
      </c>
      <c r="C131" s="312"/>
      <c r="D131" s="84"/>
      <c r="E131" s="73"/>
      <c r="F131" s="157"/>
      <c r="G131" s="73"/>
      <c r="H131" s="76"/>
      <c r="I131" s="54"/>
      <c r="J131" s="55"/>
      <c r="K131" s="55"/>
      <c r="L131" s="55"/>
      <c r="M131" s="55"/>
      <c r="N131" s="55"/>
      <c r="O131" s="55"/>
      <c r="P131" s="131"/>
      <c r="Q131" s="55"/>
    </row>
    <row r="132" spans="1:17" ht="27.6">
      <c r="A132" s="81">
        <v>1</v>
      </c>
      <c r="B132" s="73" t="s">
        <v>89</v>
      </c>
      <c r="C132" s="72" t="s">
        <v>210</v>
      </c>
      <c r="D132" s="84"/>
      <c r="E132" s="73"/>
      <c r="F132" s="157"/>
      <c r="G132" s="73"/>
      <c r="H132" s="76"/>
      <c r="I132" s="54"/>
      <c r="J132" s="55"/>
      <c r="K132" s="55"/>
      <c r="L132" s="55"/>
      <c r="M132" s="55"/>
      <c r="N132" s="55"/>
      <c r="O132" s="55"/>
      <c r="P132" s="131"/>
      <c r="Q132" s="55"/>
    </row>
    <row r="133" spans="1:17">
      <c r="A133" s="81"/>
      <c r="B133" s="88"/>
      <c r="C133" s="88"/>
      <c r="D133" s="84"/>
      <c r="E133" s="73"/>
      <c r="F133" s="157"/>
      <c r="G133" s="73"/>
      <c r="H133" s="76"/>
      <c r="I133" s="54"/>
      <c r="J133" s="55"/>
      <c r="K133" s="55"/>
      <c r="L133" s="55"/>
      <c r="M133" s="55"/>
      <c r="N133" s="55"/>
      <c r="O133" s="55"/>
      <c r="P133" s="131"/>
      <c r="Q133" s="55"/>
    </row>
    <row r="134" spans="1:17" ht="55.2">
      <c r="A134" s="81">
        <v>1.1000000000000001</v>
      </c>
      <c r="B134" s="144" t="s">
        <v>686</v>
      </c>
      <c r="C134" s="72" t="s">
        <v>615</v>
      </c>
      <c r="D134" s="54" t="s">
        <v>185</v>
      </c>
      <c r="E134" s="54">
        <v>1</v>
      </c>
      <c r="F134" s="71">
        <v>2100</v>
      </c>
      <c r="G134" s="145">
        <v>0.3</v>
      </c>
      <c r="H134" s="97">
        <f>F134*0.7</f>
        <v>1470</v>
      </c>
      <c r="I134" s="132">
        <f>H134*2%</f>
        <v>29.400000000000002</v>
      </c>
      <c r="J134" s="51">
        <f>H134*15%</f>
        <v>220.5</v>
      </c>
      <c r="K134" s="74">
        <f>H134+I134+J134</f>
        <v>1719.9</v>
      </c>
      <c r="L134" s="74">
        <v>200</v>
      </c>
      <c r="M134" s="74">
        <f>L134*15%</f>
        <v>30</v>
      </c>
      <c r="N134" s="133">
        <f>L134+M134</f>
        <v>230</v>
      </c>
      <c r="O134" s="134">
        <f>N134+K134</f>
        <v>1949.9</v>
      </c>
      <c r="P134" s="135">
        <f>O134*18%</f>
        <v>350.98200000000003</v>
      </c>
      <c r="Q134" s="134">
        <f>P134+O134</f>
        <v>2300.8820000000001</v>
      </c>
    </row>
    <row r="135" spans="1:17">
      <c r="A135" s="81"/>
      <c r="B135" s="52"/>
      <c r="C135" s="72"/>
      <c r="D135" s="54"/>
      <c r="E135" s="54"/>
      <c r="F135" s="71"/>
      <c r="G135" s="54"/>
      <c r="H135" s="97"/>
      <c r="I135" s="54"/>
      <c r="J135" s="55"/>
      <c r="K135" s="74"/>
      <c r="L135" s="74"/>
      <c r="M135" s="74"/>
      <c r="N135" s="133"/>
      <c r="O135" s="55"/>
      <c r="P135" s="131"/>
      <c r="Q135" s="55"/>
    </row>
    <row r="136" spans="1:17" ht="55.2">
      <c r="A136" s="81">
        <f>+A134+0.1</f>
        <v>1.2000000000000002</v>
      </c>
      <c r="B136" s="144" t="s">
        <v>686</v>
      </c>
      <c r="C136" s="72" t="s">
        <v>616</v>
      </c>
      <c r="D136" s="54" t="s">
        <v>185</v>
      </c>
      <c r="E136" s="54">
        <v>1</v>
      </c>
      <c r="F136" s="71">
        <v>900</v>
      </c>
      <c r="G136" s="145">
        <v>0.3</v>
      </c>
      <c r="H136" s="97">
        <f>F136*0.7</f>
        <v>630</v>
      </c>
      <c r="I136" s="132">
        <f>H136*2%</f>
        <v>12.6</v>
      </c>
      <c r="J136" s="51">
        <f>H136*15%</f>
        <v>94.5</v>
      </c>
      <c r="K136" s="74">
        <f>H136+I136+J136</f>
        <v>737.1</v>
      </c>
      <c r="L136" s="74">
        <v>200</v>
      </c>
      <c r="M136" s="74">
        <f>L136*15%</f>
        <v>30</v>
      </c>
      <c r="N136" s="133">
        <f>L136+M136</f>
        <v>230</v>
      </c>
      <c r="O136" s="134">
        <f>N136+K136</f>
        <v>967.1</v>
      </c>
      <c r="P136" s="135">
        <f>O136*18%</f>
        <v>174.078</v>
      </c>
      <c r="Q136" s="134">
        <f>P136+O136</f>
        <v>1141.1780000000001</v>
      </c>
    </row>
    <row r="137" spans="1:17">
      <c r="A137" s="81"/>
      <c r="B137" s="52"/>
      <c r="C137" s="72"/>
      <c r="D137" s="54"/>
      <c r="E137" s="54"/>
      <c r="F137" s="71"/>
      <c r="G137" s="54"/>
      <c r="H137" s="97"/>
      <c r="I137" s="54"/>
      <c r="J137" s="55"/>
      <c r="K137" s="74"/>
      <c r="L137" s="74"/>
      <c r="M137" s="74"/>
      <c r="N137" s="133"/>
      <c r="O137" s="55"/>
      <c r="P137" s="131"/>
      <c r="Q137" s="55"/>
    </row>
    <row r="138" spans="1:17" ht="55.2">
      <c r="A138" s="81">
        <f>+A136+0.1</f>
        <v>1.3000000000000003</v>
      </c>
      <c r="B138" s="144" t="s">
        <v>687</v>
      </c>
      <c r="C138" s="72" t="s">
        <v>617</v>
      </c>
      <c r="D138" s="54" t="s">
        <v>185</v>
      </c>
      <c r="E138" s="54">
        <v>1</v>
      </c>
      <c r="F138" s="71">
        <v>1200</v>
      </c>
      <c r="G138" s="145">
        <v>0.3</v>
      </c>
      <c r="H138" s="97">
        <f>F138*0.7</f>
        <v>840</v>
      </c>
      <c r="I138" s="132">
        <f>H138*2%</f>
        <v>16.8</v>
      </c>
      <c r="J138" s="51">
        <f>H138*15%</f>
        <v>126</v>
      </c>
      <c r="K138" s="74">
        <f>H138+I138+J138</f>
        <v>982.8</v>
      </c>
      <c r="L138" s="74">
        <v>150</v>
      </c>
      <c r="M138" s="74">
        <f>L138*15%</f>
        <v>22.5</v>
      </c>
      <c r="N138" s="133">
        <f>L138+M138</f>
        <v>172.5</v>
      </c>
      <c r="O138" s="134">
        <f>N138+K138</f>
        <v>1155.3</v>
      </c>
      <c r="P138" s="135">
        <f>O138*18%</f>
        <v>207.95399999999998</v>
      </c>
      <c r="Q138" s="134">
        <f>P138+O138</f>
        <v>1363.2539999999999</v>
      </c>
    </row>
    <row r="139" spans="1:17">
      <c r="A139" s="81"/>
      <c r="B139" s="52"/>
      <c r="C139" s="72"/>
      <c r="D139" s="54"/>
      <c r="E139" s="54"/>
      <c r="F139" s="71"/>
      <c r="G139" s="54"/>
      <c r="H139" s="97"/>
      <c r="I139" s="54"/>
      <c r="J139" s="55"/>
      <c r="K139" s="74"/>
      <c r="L139" s="74"/>
      <c r="M139" s="74"/>
      <c r="N139" s="133"/>
      <c r="O139" s="55"/>
      <c r="P139" s="131"/>
      <c r="Q139" s="55"/>
    </row>
    <row r="140" spans="1:17" ht="55.2">
      <c r="A140" s="81">
        <f>+A138+0.1</f>
        <v>1.4000000000000004</v>
      </c>
      <c r="B140" s="144" t="s">
        <v>687</v>
      </c>
      <c r="C140" s="72" t="s">
        <v>618</v>
      </c>
      <c r="D140" s="54" t="s">
        <v>185</v>
      </c>
      <c r="E140" s="54">
        <v>1</v>
      </c>
      <c r="F140" s="71">
        <v>1550</v>
      </c>
      <c r="G140" s="145">
        <v>0.3</v>
      </c>
      <c r="H140" s="97">
        <f>F140*0.7</f>
        <v>1085</v>
      </c>
      <c r="I140" s="132">
        <f>H140*2%</f>
        <v>21.7</v>
      </c>
      <c r="J140" s="51">
        <f>H140*15%</f>
        <v>162.75</v>
      </c>
      <c r="K140" s="74">
        <f>H140+I140+J140</f>
        <v>1269.45</v>
      </c>
      <c r="L140" s="74">
        <v>150</v>
      </c>
      <c r="M140" s="74">
        <f>L140*15%</f>
        <v>22.5</v>
      </c>
      <c r="N140" s="133">
        <f>L140+M140</f>
        <v>172.5</v>
      </c>
      <c r="O140" s="134">
        <f>N140+K140</f>
        <v>1441.95</v>
      </c>
      <c r="P140" s="135">
        <f>O140*18%</f>
        <v>259.55099999999999</v>
      </c>
      <c r="Q140" s="134">
        <f>P140+O140</f>
        <v>1701.501</v>
      </c>
    </row>
    <row r="141" spans="1:17">
      <c r="A141" s="81"/>
      <c r="B141" s="52"/>
      <c r="C141" s="72"/>
      <c r="D141" s="54"/>
      <c r="E141" s="54"/>
      <c r="F141" s="71"/>
      <c r="G141" s="54"/>
      <c r="H141" s="97"/>
      <c r="I141" s="54"/>
      <c r="J141" s="55"/>
      <c r="K141" s="74"/>
      <c r="L141" s="74"/>
      <c r="M141" s="74"/>
      <c r="N141" s="133"/>
      <c r="O141" s="55"/>
      <c r="P141" s="131"/>
      <c r="Q141" s="55"/>
    </row>
    <row r="142" spans="1:17" ht="55.2">
      <c r="A142" s="81">
        <f>+A140+0.1</f>
        <v>1.5000000000000004</v>
      </c>
      <c r="B142" s="144" t="s">
        <v>687</v>
      </c>
      <c r="C142" s="72" t="s">
        <v>626</v>
      </c>
      <c r="D142" s="54" t="s">
        <v>185</v>
      </c>
      <c r="E142" s="54">
        <v>1</v>
      </c>
      <c r="F142" s="71">
        <v>500</v>
      </c>
      <c r="G142" s="145">
        <v>0.3</v>
      </c>
      <c r="H142" s="97">
        <f>F142*0.7</f>
        <v>350</v>
      </c>
      <c r="I142" s="132">
        <f>H142*2%</f>
        <v>7</v>
      </c>
      <c r="J142" s="51">
        <f>H142*15%</f>
        <v>52.5</v>
      </c>
      <c r="K142" s="74">
        <f>H142+I142+J142</f>
        <v>409.5</v>
      </c>
      <c r="L142" s="74">
        <v>150</v>
      </c>
      <c r="M142" s="74">
        <f>L142*15%</f>
        <v>22.5</v>
      </c>
      <c r="N142" s="133">
        <f>L142+M142</f>
        <v>172.5</v>
      </c>
      <c r="O142" s="134">
        <f>N142+K142</f>
        <v>582</v>
      </c>
      <c r="P142" s="135">
        <f>O142*18%</f>
        <v>104.75999999999999</v>
      </c>
      <c r="Q142" s="134">
        <f>P142+O142</f>
        <v>686.76</v>
      </c>
    </row>
    <row r="143" spans="1:17">
      <c r="A143" s="81"/>
      <c r="B143" s="52"/>
      <c r="C143" s="72"/>
      <c r="D143" s="54"/>
      <c r="E143" s="54"/>
      <c r="F143" s="71"/>
      <c r="G143" s="54"/>
      <c r="H143" s="97"/>
      <c r="I143" s="54"/>
      <c r="J143" s="55"/>
      <c r="K143" s="74"/>
      <c r="L143" s="74"/>
      <c r="M143" s="74"/>
      <c r="N143" s="133"/>
      <c r="O143" s="55"/>
      <c r="P143" s="131"/>
      <c r="Q143" s="55"/>
    </row>
    <row r="144" spans="1:17" ht="55.2">
      <c r="A144" s="81">
        <v>1.6</v>
      </c>
      <c r="B144" s="144" t="s">
        <v>687</v>
      </c>
      <c r="C144" s="72" t="s">
        <v>619</v>
      </c>
      <c r="D144" s="54" t="s">
        <v>185</v>
      </c>
      <c r="E144" s="54">
        <v>1</v>
      </c>
      <c r="F144" s="71">
        <v>2150</v>
      </c>
      <c r="G144" s="145">
        <v>0.3</v>
      </c>
      <c r="H144" s="97">
        <f>F144*0.7</f>
        <v>1505</v>
      </c>
      <c r="I144" s="132">
        <f>H144*2%</f>
        <v>30.1</v>
      </c>
      <c r="J144" s="51">
        <f>H144*15%</f>
        <v>225.75</v>
      </c>
      <c r="K144" s="74">
        <f>H144+I144+J144</f>
        <v>1760.85</v>
      </c>
      <c r="L144" s="74">
        <v>150</v>
      </c>
      <c r="M144" s="74">
        <f>L144*15%</f>
        <v>22.5</v>
      </c>
      <c r="N144" s="133">
        <f>L144+M144</f>
        <v>172.5</v>
      </c>
      <c r="O144" s="134">
        <f>N144+K144</f>
        <v>1933.35</v>
      </c>
      <c r="P144" s="135">
        <f>O144*18%</f>
        <v>348.00299999999999</v>
      </c>
      <c r="Q144" s="134">
        <f>P144+O144</f>
        <v>2281.3530000000001</v>
      </c>
    </row>
    <row r="145" spans="1:17">
      <c r="A145" s="81"/>
      <c r="B145" s="52"/>
      <c r="C145" s="72"/>
      <c r="D145" s="54"/>
      <c r="E145" s="54"/>
      <c r="F145" s="71"/>
      <c r="G145" s="54"/>
      <c r="H145" s="97"/>
      <c r="I145" s="54"/>
      <c r="J145" s="55"/>
      <c r="K145" s="74"/>
      <c r="L145" s="74"/>
      <c r="M145" s="74"/>
      <c r="N145" s="133"/>
      <c r="O145" s="55"/>
      <c r="P145" s="131"/>
      <c r="Q145" s="55"/>
    </row>
    <row r="146" spans="1:17" ht="55.2">
      <c r="A146" s="81">
        <v>1.7</v>
      </c>
      <c r="B146" s="144" t="s">
        <v>687</v>
      </c>
      <c r="C146" s="72" t="s">
        <v>627</v>
      </c>
      <c r="D146" s="54" t="s">
        <v>185</v>
      </c>
      <c r="E146" s="54">
        <v>1</v>
      </c>
      <c r="F146" s="71">
        <v>7350</v>
      </c>
      <c r="G146" s="145">
        <v>0.3</v>
      </c>
      <c r="H146" s="97">
        <f>F146*0.7</f>
        <v>5145</v>
      </c>
      <c r="I146" s="132">
        <f>H146*2%</f>
        <v>102.9</v>
      </c>
      <c r="J146" s="51">
        <f>H146*15%</f>
        <v>771.75</v>
      </c>
      <c r="K146" s="74">
        <f>H146+I146+J146</f>
        <v>6019.65</v>
      </c>
      <c r="L146" s="74">
        <v>200</v>
      </c>
      <c r="M146" s="74">
        <f>L146*15%</f>
        <v>30</v>
      </c>
      <c r="N146" s="133">
        <f>L146+M146</f>
        <v>230</v>
      </c>
      <c r="O146" s="134">
        <f>N146+K146</f>
        <v>6249.65</v>
      </c>
      <c r="P146" s="135">
        <f>O146*18%</f>
        <v>1124.9369999999999</v>
      </c>
      <c r="Q146" s="134">
        <f>P146+O146</f>
        <v>7374.5869999999995</v>
      </c>
    </row>
    <row r="147" spans="1:17">
      <c r="A147" s="81"/>
      <c r="B147" s="52"/>
      <c r="C147" s="72"/>
      <c r="D147" s="54"/>
      <c r="E147" s="54"/>
      <c r="F147" s="71"/>
      <c r="G147" s="54"/>
      <c r="H147" s="97"/>
      <c r="I147" s="54"/>
      <c r="J147" s="55"/>
      <c r="K147" s="74"/>
      <c r="L147" s="74"/>
      <c r="M147" s="74"/>
      <c r="N147" s="133"/>
      <c r="O147" s="55"/>
      <c r="P147" s="131"/>
      <c r="Q147" s="55"/>
    </row>
    <row r="148" spans="1:17" ht="55.2">
      <c r="A148" s="81">
        <f>+A146+0.1</f>
        <v>1.8</v>
      </c>
      <c r="B148" s="144" t="s">
        <v>688</v>
      </c>
      <c r="C148" s="72" t="s">
        <v>628</v>
      </c>
      <c r="D148" s="54" t="s">
        <v>185</v>
      </c>
      <c r="E148" s="54">
        <v>1</v>
      </c>
      <c r="F148" s="71">
        <v>3800</v>
      </c>
      <c r="G148" s="145">
        <v>0.3</v>
      </c>
      <c r="H148" s="97">
        <f>F148*0.7</f>
        <v>2660</v>
      </c>
      <c r="I148" s="132">
        <f>H148*2%</f>
        <v>53.2</v>
      </c>
      <c r="J148" s="51">
        <f>H148*15%</f>
        <v>399</v>
      </c>
      <c r="K148" s="74">
        <f>H148+I148+J148</f>
        <v>3112.2</v>
      </c>
      <c r="L148" s="74">
        <v>200</v>
      </c>
      <c r="M148" s="74">
        <f>L148*15%</f>
        <v>30</v>
      </c>
      <c r="N148" s="133">
        <f>L148+M148</f>
        <v>230</v>
      </c>
      <c r="O148" s="134">
        <f>N148+K148</f>
        <v>3342.2</v>
      </c>
      <c r="P148" s="135">
        <f>O148*18%</f>
        <v>601.59599999999989</v>
      </c>
      <c r="Q148" s="134">
        <f>P148+O148</f>
        <v>3943.7959999999998</v>
      </c>
    </row>
    <row r="149" spans="1:17">
      <c r="A149" s="81"/>
      <c r="B149" s="52"/>
      <c r="C149" s="72"/>
      <c r="D149" s="54"/>
      <c r="E149" s="54"/>
      <c r="F149" s="71"/>
      <c r="G149" s="54"/>
      <c r="H149" s="97"/>
      <c r="I149" s="54"/>
      <c r="J149" s="55"/>
      <c r="K149" s="74"/>
      <c r="L149" s="74"/>
      <c r="M149" s="74"/>
      <c r="N149" s="133"/>
      <c r="O149" s="55"/>
      <c r="P149" s="131"/>
      <c r="Q149" s="55"/>
    </row>
    <row r="150" spans="1:17" ht="55.2">
      <c r="A150" s="81">
        <v>1.9</v>
      </c>
      <c r="B150" s="144" t="s">
        <v>688</v>
      </c>
      <c r="C150" s="72" t="s">
        <v>629</v>
      </c>
      <c r="D150" s="54" t="s">
        <v>185</v>
      </c>
      <c r="E150" s="54">
        <v>1</v>
      </c>
      <c r="F150" s="71">
        <v>1200</v>
      </c>
      <c r="G150" s="145">
        <v>0.3</v>
      </c>
      <c r="H150" s="97">
        <f>F150*0.7</f>
        <v>840</v>
      </c>
      <c r="I150" s="132">
        <f>H150*2%</f>
        <v>16.8</v>
      </c>
      <c r="J150" s="51">
        <f>H150*15%</f>
        <v>126</v>
      </c>
      <c r="K150" s="74">
        <f>H150+I150+J150</f>
        <v>982.8</v>
      </c>
      <c r="L150" s="74">
        <v>150</v>
      </c>
      <c r="M150" s="74">
        <f>L150*15%</f>
        <v>22.5</v>
      </c>
      <c r="N150" s="133">
        <f>L150+M150</f>
        <v>172.5</v>
      </c>
      <c r="O150" s="134">
        <f>N150+K150</f>
        <v>1155.3</v>
      </c>
      <c r="P150" s="135">
        <f>O150*18%</f>
        <v>207.95399999999998</v>
      </c>
      <c r="Q150" s="134">
        <f>P150+O150</f>
        <v>1363.2539999999999</v>
      </c>
    </row>
    <row r="151" spans="1:17">
      <c r="A151" s="81"/>
      <c r="B151" s="52"/>
      <c r="C151" s="72"/>
      <c r="D151" s="54"/>
      <c r="E151" s="54"/>
      <c r="F151" s="71"/>
      <c r="G151" s="54"/>
      <c r="H151" s="97"/>
      <c r="I151" s="54"/>
      <c r="J151" s="55"/>
      <c r="K151" s="74"/>
      <c r="L151" s="74"/>
      <c r="M151" s="74"/>
      <c r="N151" s="133"/>
      <c r="O151" s="55"/>
      <c r="P151" s="131"/>
      <c r="Q151" s="55"/>
    </row>
    <row r="152" spans="1:17" ht="55.2">
      <c r="A152" s="44">
        <v>1.1000000000000001</v>
      </c>
      <c r="B152" s="144" t="s">
        <v>688</v>
      </c>
      <c r="C152" s="72" t="s">
        <v>630</v>
      </c>
      <c r="D152" s="54" t="s">
        <v>185</v>
      </c>
      <c r="E152" s="54">
        <v>1</v>
      </c>
      <c r="F152" s="71">
        <v>850</v>
      </c>
      <c r="G152" s="145">
        <v>0.3</v>
      </c>
      <c r="H152" s="97">
        <f>F152*0.7</f>
        <v>595</v>
      </c>
      <c r="I152" s="132">
        <f>H152*2%</f>
        <v>11.9</v>
      </c>
      <c r="J152" s="51">
        <f>H152*15%</f>
        <v>89.25</v>
      </c>
      <c r="K152" s="74">
        <f>H152+I152+J152</f>
        <v>696.15</v>
      </c>
      <c r="L152" s="74">
        <v>150</v>
      </c>
      <c r="M152" s="74">
        <f>L152*15%</f>
        <v>22.5</v>
      </c>
      <c r="N152" s="133">
        <f>L152+M152</f>
        <v>172.5</v>
      </c>
      <c r="O152" s="134">
        <f>N152+K152</f>
        <v>868.65</v>
      </c>
      <c r="P152" s="135">
        <f>O152*18%</f>
        <v>156.357</v>
      </c>
      <c r="Q152" s="134">
        <f>P152+O152</f>
        <v>1025.0070000000001</v>
      </c>
    </row>
    <row r="153" spans="1:17">
      <c r="A153" s="81"/>
      <c r="B153" s="52"/>
      <c r="C153" s="72"/>
      <c r="D153" s="54"/>
      <c r="E153" s="54"/>
      <c r="F153" s="71"/>
      <c r="G153" s="54"/>
      <c r="H153" s="97"/>
      <c r="I153" s="54"/>
      <c r="J153" s="55"/>
      <c r="K153" s="74"/>
      <c r="L153" s="74"/>
      <c r="M153" s="74"/>
      <c r="N153" s="133"/>
      <c r="O153" s="55"/>
      <c r="P153" s="131"/>
      <c r="Q153" s="55"/>
    </row>
    <row r="154" spans="1:17" ht="55.2">
      <c r="A154" s="44">
        <v>1.1100000000000001</v>
      </c>
      <c r="B154" s="144" t="s">
        <v>688</v>
      </c>
      <c r="C154" s="72" t="s">
        <v>631</v>
      </c>
      <c r="D154" s="54" t="s">
        <v>185</v>
      </c>
      <c r="E154" s="54">
        <v>1</v>
      </c>
      <c r="F154" s="71">
        <v>1725</v>
      </c>
      <c r="G154" s="145">
        <v>0.3</v>
      </c>
      <c r="H154" s="97">
        <f>F154*0.7</f>
        <v>1207.5</v>
      </c>
      <c r="I154" s="132">
        <f>H154*2%</f>
        <v>24.150000000000002</v>
      </c>
      <c r="J154" s="51">
        <f>H154*15%</f>
        <v>181.125</v>
      </c>
      <c r="K154" s="74">
        <f>H154+I154+J154</f>
        <v>1412.7750000000001</v>
      </c>
      <c r="L154" s="74">
        <v>150</v>
      </c>
      <c r="M154" s="74">
        <f>L154*15%</f>
        <v>22.5</v>
      </c>
      <c r="N154" s="133">
        <f>L154+M154</f>
        <v>172.5</v>
      </c>
      <c r="O154" s="134">
        <f>N154+K154</f>
        <v>1585.2750000000001</v>
      </c>
      <c r="P154" s="135">
        <f>O154*18%</f>
        <v>285.34949999999998</v>
      </c>
      <c r="Q154" s="134">
        <f>P154+O154</f>
        <v>1870.6245000000001</v>
      </c>
    </row>
    <row r="155" spans="1:17">
      <c r="A155" s="81"/>
      <c r="B155" s="52"/>
      <c r="C155" s="72"/>
      <c r="D155" s="84"/>
      <c r="E155" s="73"/>
      <c r="F155" s="157"/>
      <c r="G155" s="73"/>
      <c r="H155" s="98"/>
      <c r="I155" s="54"/>
      <c r="J155" s="55"/>
      <c r="K155" s="55"/>
      <c r="L155" s="55"/>
      <c r="M155" s="55"/>
      <c r="N155" s="55"/>
      <c r="O155" s="55"/>
      <c r="P155" s="131"/>
      <c r="Q155" s="55"/>
    </row>
    <row r="156" spans="1:17" ht="55.2">
      <c r="A156" s="44">
        <v>1.1200000000000001</v>
      </c>
      <c r="B156" s="144" t="s">
        <v>688</v>
      </c>
      <c r="C156" s="72" t="s">
        <v>632</v>
      </c>
      <c r="D156" s="54" t="s">
        <v>185</v>
      </c>
      <c r="E156" s="54">
        <v>1</v>
      </c>
      <c r="F156" s="71">
        <v>4000</v>
      </c>
      <c r="G156" s="145">
        <v>0.3</v>
      </c>
      <c r="H156" s="97">
        <f>F156*0.7</f>
        <v>2800</v>
      </c>
      <c r="I156" s="132">
        <f>H156*2%</f>
        <v>56</v>
      </c>
      <c r="J156" s="51">
        <f>H156*15%</f>
        <v>420</v>
      </c>
      <c r="K156" s="74">
        <f>H156+I156+J156</f>
        <v>3276</v>
      </c>
      <c r="L156" s="74">
        <v>200</v>
      </c>
      <c r="M156" s="74">
        <f>L156*15%</f>
        <v>30</v>
      </c>
      <c r="N156" s="133">
        <f>L156+M156</f>
        <v>230</v>
      </c>
      <c r="O156" s="134">
        <f>N156+K156</f>
        <v>3506</v>
      </c>
      <c r="P156" s="135">
        <f>O156*18%</f>
        <v>631.07999999999993</v>
      </c>
      <c r="Q156" s="134">
        <f>P156+O156</f>
        <v>4137.08</v>
      </c>
    </row>
    <row r="157" spans="1:17">
      <c r="A157" s="44"/>
      <c r="B157" s="52"/>
      <c r="C157" s="72"/>
      <c r="D157" s="54"/>
      <c r="E157" s="54"/>
      <c r="F157" s="71"/>
      <c r="G157" s="54"/>
      <c r="H157" s="97"/>
      <c r="I157" s="132"/>
      <c r="J157" s="51"/>
      <c r="K157" s="74"/>
      <c r="L157" s="74"/>
      <c r="M157" s="74"/>
      <c r="N157" s="133"/>
      <c r="O157" s="134"/>
      <c r="P157" s="135"/>
      <c r="Q157" s="134"/>
    </row>
    <row r="158" spans="1:17" ht="55.2">
      <c r="A158" s="44">
        <v>1.1299999999999999</v>
      </c>
      <c r="B158" s="144" t="s">
        <v>688</v>
      </c>
      <c r="C158" s="72" t="s">
        <v>633</v>
      </c>
      <c r="D158" s="54" t="s">
        <v>185</v>
      </c>
      <c r="E158" s="54">
        <v>1</v>
      </c>
      <c r="F158" s="71">
        <v>10750</v>
      </c>
      <c r="G158" s="145">
        <v>0.3</v>
      </c>
      <c r="H158" s="97">
        <f>F158*0.7</f>
        <v>7524.9999999999991</v>
      </c>
      <c r="I158" s="132">
        <f>H158*2%</f>
        <v>150.49999999999997</v>
      </c>
      <c r="J158" s="51">
        <f>H158*15%</f>
        <v>1128.7499999999998</v>
      </c>
      <c r="K158" s="74">
        <f>H158+I158+J158</f>
        <v>8804.2499999999982</v>
      </c>
      <c r="L158" s="74">
        <v>350</v>
      </c>
      <c r="M158" s="74">
        <f>L158*15%</f>
        <v>52.5</v>
      </c>
      <c r="N158" s="133">
        <f>L158+M158</f>
        <v>402.5</v>
      </c>
      <c r="O158" s="134">
        <f>N158+K158</f>
        <v>9206.7499999999982</v>
      </c>
      <c r="P158" s="135">
        <f>O158*18%</f>
        <v>1657.2149999999997</v>
      </c>
      <c r="Q158" s="134">
        <f>P158+O158</f>
        <v>10863.964999999998</v>
      </c>
    </row>
    <row r="159" spans="1:17">
      <c r="A159" s="81"/>
      <c r="B159" s="52"/>
      <c r="C159" s="72"/>
      <c r="D159" s="84"/>
      <c r="E159" s="73"/>
      <c r="F159" s="157"/>
      <c r="G159" s="73"/>
      <c r="H159" s="98"/>
      <c r="I159" s="54"/>
      <c r="J159" s="55"/>
      <c r="K159" s="55"/>
      <c r="L159" s="55"/>
      <c r="M159" s="55"/>
      <c r="N159" s="19"/>
      <c r="O159" s="55"/>
      <c r="P159" s="131"/>
      <c r="Q159" s="55"/>
    </row>
    <row r="160" spans="1:17" ht="55.2">
      <c r="A160" s="44">
        <v>1.1399999999999999</v>
      </c>
      <c r="B160" s="144" t="s">
        <v>688</v>
      </c>
      <c r="C160" s="72" t="s">
        <v>634</v>
      </c>
      <c r="D160" s="54" t="s">
        <v>185</v>
      </c>
      <c r="E160" s="54">
        <v>1</v>
      </c>
      <c r="F160" s="71">
        <v>12250</v>
      </c>
      <c r="G160" s="145">
        <v>0.3</v>
      </c>
      <c r="H160" s="97">
        <f>F160*0.7</f>
        <v>8575</v>
      </c>
      <c r="I160" s="132">
        <f>H160*2%</f>
        <v>171.5</v>
      </c>
      <c r="J160" s="51">
        <f>H160*15%</f>
        <v>1286.25</v>
      </c>
      <c r="K160" s="74">
        <f>H160+I160+J160</f>
        <v>10032.75</v>
      </c>
      <c r="L160" s="74">
        <v>350</v>
      </c>
      <c r="M160" s="74">
        <f>L160*15%</f>
        <v>52.5</v>
      </c>
      <c r="N160" s="133">
        <f>L160+M160</f>
        <v>402.5</v>
      </c>
      <c r="O160" s="134">
        <f>N160+K160</f>
        <v>10435.25</v>
      </c>
      <c r="P160" s="135">
        <f>O160*18%</f>
        <v>1878.345</v>
      </c>
      <c r="Q160" s="134">
        <f>P160+O160</f>
        <v>12313.594999999999</v>
      </c>
    </row>
    <row r="161" spans="1:17">
      <c r="A161" s="81"/>
      <c r="B161" s="52"/>
      <c r="C161" s="82"/>
      <c r="D161" s="84"/>
      <c r="E161" s="73"/>
      <c r="F161" s="157"/>
      <c r="G161" s="73"/>
      <c r="H161" s="97"/>
      <c r="I161" s="54"/>
      <c r="J161" s="55"/>
      <c r="K161" s="55"/>
      <c r="L161" s="55"/>
      <c r="M161" s="55"/>
      <c r="N161" s="19"/>
      <c r="O161" s="55"/>
      <c r="P161" s="131"/>
      <c r="Q161" s="55"/>
    </row>
    <row r="162" spans="1:17" ht="55.2">
      <c r="A162" s="44">
        <v>1.1499999999999999</v>
      </c>
      <c r="B162" s="144" t="s">
        <v>688</v>
      </c>
      <c r="C162" s="72" t="s">
        <v>635</v>
      </c>
      <c r="D162" s="54" t="s">
        <v>185</v>
      </c>
      <c r="E162" s="54">
        <v>1</v>
      </c>
      <c r="F162" s="71">
        <v>13000</v>
      </c>
      <c r="G162" s="145">
        <v>0.3</v>
      </c>
      <c r="H162" s="97">
        <f>F162*0.7</f>
        <v>9100</v>
      </c>
      <c r="I162" s="132">
        <f>H162*2%</f>
        <v>182</v>
      </c>
      <c r="J162" s="51">
        <f>H162*15%</f>
        <v>1365</v>
      </c>
      <c r="K162" s="74">
        <f>H162+I162+J162</f>
        <v>10647</v>
      </c>
      <c r="L162" s="74">
        <v>350</v>
      </c>
      <c r="M162" s="74">
        <f>L162*15%</f>
        <v>52.5</v>
      </c>
      <c r="N162" s="133">
        <f>L162+M162</f>
        <v>402.5</v>
      </c>
      <c r="O162" s="134">
        <f>N162+K162</f>
        <v>11049.5</v>
      </c>
      <c r="P162" s="135">
        <f>O162*18%</f>
        <v>1988.9099999999999</v>
      </c>
      <c r="Q162" s="134">
        <f>P162+O162</f>
        <v>13038.41</v>
      </c>
    </row>
    <row r="163" spans="1:17">
      <c r="A163" s="81"/>
      <c r="B163" s="52"/>
      <c r="C163" s="72"/>
      <c r="D163" s="84"/>
      <c r="E163" s="73"/>
      <c r="F163" s="157"/>
      <c r="G163" s="73"/>
      <c r="H163" s="97"/>
      <c r="I163" s="54"/>
      <c r="J163" s="55"/>
      <c r="K163" s="55"/>
      <c r="L163" s="55"/>
      <c r="M163" s="55"/>
      <c r="N163" s="19"/>
      <c r="O163" s="55"/>
      <c r="P163" s="131"/>
      <c r="Q163" s="55"/>
    </row>
    <row r="164" spans="1:17" ht="55.2">
      <c r="A164" s="44">
        <v>1.1599999999999999</v>
      </c>
      <c r="B164" s="144" t="s">
        <v>689</v>
      </c>
      <c r="C164" s="72" t="s">
        <v>396</v>
      </c>
      <c r="D164" s="54" t="s">
        <v>185</v>
      </c>
      <c r="E164" s="54">
        <v>1</v>
      </c>
      <c r="F164" s="71">
        <v>12600</v>
      </c>
      <c r="G164" s="145">
        <v>0.3</v>
      </c>
      <c r="H164" s="97">
        <f>F164*0.7</f>
        <v>8820</v>
      </c>
      <c r="I164" s="132">
        <f>H164*2%</f>
        <v>176.4</v>
      </c>
      <c r="J164" s="51">
        <f>H164*15%</f>
        <v>1323</v>
      </c>
      <c r="K164" s="74">
        <f>H164+I164+J164</f>
        <v>10319.4</v>
      </c>
      <c r="L164" s="74">
        <v>200</v>
      </c>
      <c r="M164" s="74">
        <f>L164*15%</f>
        <v>30</v>
      </c>
      <c r="N164" s="133">
        <f>L164+M164</f>
        <v>230</v>
      </c>
      <c r="O164" s="134">
        <f>N164+K164</f>
        <v>10549.4</v>
      </c>
      <c r="P164" s="135">
        <f>O164*18%</f>
        <v>1898.8919999999998</v>
      </c>
      <c r="Q164" s="134">
        <f>P164+O164</f>
        <v>12448.291999999999</v>
      </c>
    </row>
    <row r="165" spans="1:17">
      <c r="A165" s="44"/>
      <c r="B165" s="52"/>
      <c r="C165" s="72"/>
      <c r="D165" s="54"/>
      <c r="E165" s="54"/>
      <c r="F165" s="71"/>
      <c r="G165" s="54"/>
      <c r="H165" s="97"/>
      <c r="I165" s="54"/>
      <c r="J165" s="55"/>
      <c r="K165" s="74"/>
      <c r="L165" s="74"/>
      <c r="M165" s="74"/>
      <c r="N165" s="133"/>
      <c r="O165" s="55"/>
      <c r="P165" s="131"/>
      <c r="Q165" s="55"/>
    </row>
    <row r="166" spans="1:17" ht="55.2">
      <c r="A166" s="44">
        <v>1.17</v>
      </c>
      <c r="B166" s="144" t="s">
        <v>688</v>
      </c>
      <c r="C166" s="82" t="s">
        <v>636</v>
      </c>
      <c r="D166" s="54" t="s">
        <v>13</v>
      </c>
      <c r="E166" s="54">
        <v>1</v>
      </c>
      <c r="F166" s="71">
        <v>2800</v>
      </c>
      <c r="G166" s="145">
        <v>0.3</v>
      </c>
      <c r="H166" s="97">
        <f>F166*0.7</f>
        <v>1959.9999999999998</v>
      </c>
      <c r="I166" s="132">
        <f>H166*2%</f>
        <v>39.199999999999996</v>
      </c>
      <c r="J166" s="51">
        <f>H166*15%</f>
        <v>293.99999999999994</v>
      </c>
      <c r="K166" s="74">
        <f>H166+I166+J166</f>
        <v>2293.1999999999998</v>
      </c>
      <c r="L166" s="74">
        <v>150</v>
      </c>
      <c r="M166" s="74">
        <f>L166*15%</f>
        <v>22.5</v>
      </c>
      <c r="N166" s="133">
        <f>L166+M166</f>
        <v>172.5</v>
      </c>
      <c r="O166" s="134">
        <f>N166+K166</f>
        <v>2465.6999999999998</v>
      </c>
      <c r="P166" s="135">
        <f>O166*18%</f>
        <v>443.82599999999996</v>
      </c>
      <c r="Q166" s="134">
        <f>P166+O166</f>
        <v>2909.5259999999998</v>
      </c>
    </row>
    <row r="167" spans="1:17">
      <c r="A167" s="44"/>
      <c r="B167" s="52"/>
      <c r="C167" s="82"/>
      <c r="D167" s="84"/>
      <c r="E167" s="73"/>
      <c r="F167" s="157"/>
      <c r="G167" s="73"/>
      <c r="H167" s="76"/>
      <c r="I167" s="54"/>
      <c r="J167" s="55"/>
      <c r="K167" s="55"/>
      <c r="L167" s="55"/>
      <c r="M167" s="55"/>
      <c r="N167" s="55"/>
      <c r="O167" s="55"/>
      <c r="P167" s="131"/>
      <c r="Q167" s="55"/>
    </row>
    <row r="168" spans="1:17" ht="69">
      <c r="A168" s="44">
        <v>2</v>
      </c>
      <c r="B168" s="144" t="s">
        <v>690</v>
      </c>
      <c r="C168" s="22" t="s">
        <v>211</v>
      </c>
      <c r="D168" s="54"/>
      <c r="E168" s="54"/>
      <c r="F168" s="71"/>
      <c r="G168" s="54"/>
      <c r="H168" s="71"/>
      <c r="I168" s="132"/>
      <c r="J168" s="51"/>
      <c r="K168" s="74"/>
      <c r="L168" s="74"/>
      <c r="M168" s="74"/>
      <c r="N168" s="133"/>
      <c r="O168" s="134"/>
      <c r="P168" s="135"/>
      <c r="Q168" s="134"/>
    </row>
    <row r="169" spans="1:17">
      <c r="A169" s="44" t="s">
        <v>14</v>
      </c>
      <c r="B169" s="52"/>
      <c r="C169" s="22" t="s">
        <v>325</v>
      </c>
      <c r="D169" s="54" t="s">
        <v>13</v>
      </c>
      <c r="E169" s="54">
        <v>1</v>
      </c>
      <c r="F169" s="71">
        <v>1600</v>
      </c>
      <c r="G169" s="71" t="s">
        <v>637</v>
      </c>
      <c r="H169" s="71">
        <f>F169</f>
        <v>1600</v>
      </c>
      <c r="I169" s="132">
        <f>H169*2%</f>
        <v>32</v>
      </c>
      <c r="J169" s="51">
        <f t="shared" ref="J169" si="61">H169*15%</f>
        <v>240</v>
      </c>
      <c r="K169" s="74">
        <f t="shared" ref="K169" si="62">H169+I169+J169</f>
        <v>1872</v>
      </c>
      <c r="L169" s="74">
        <v>200</v>
      </c>
      <c r="M169" s="74">
        <f t="shared" ref="M169" si="63">L169*15%</f>
        <v>30</v>
      </c>
      <c r="N169" s="133">
        <f t="shared" ref="N169" si="64">L169+M169</f>
        <v>230</v>
      </c>
      <c r="O169" s="134">
        <f t="shared" ref="O169" si="65">N169+K169</f>
        <v>2102</v>
      </c>
      <c r="P169" s="135">
        <f>O169*18%</f>
        <v>378.36</v>
      </c>
      <c r="Q169" s="134">
        <f t="shared" ref="Q169" si="66">P169+O169</f>
        <v>2480.36</v>
      </c>
    </row>
    <row r="170" spans="1:17">
      <c r="A170" s="44"/>
      <c r="B170" s="70"/>
      <c r="C170" s="72"/>
      <c r="D170" s="54"/>
      <c r="E170" s="54"/>
      <c r="F170" s="71"/>
      <c r="G170" s="54"/>
      <c r="H170" s="71"/>
      <c r="I170" s="132"/>
      <c r="J170" s="51"/>
      <c r="K170" s="74"/>
      <c r="L170" s="74"/>
      <c r="M170" s="74"/>
      <c r="N170" s="133"/>
      <c r="O170" s="134"/>
      <c r="P170" s="135"/>
      <c r="Q170" s="134"/>
    </row>
    <row r="171" spans="1:17">
      <c r="A171" s="81"/>
      <c r="B171" s="52"/>
      <c r="C171" s="72"/>
      <c r="D171" s="84"/>
      <c r="E171" s="73"/>
      <c r="F171" s="157"/>
      <c r="G171" s="73"/>
      <c r="H171" s="76"/>
      <c r="I171" s="54"/>
      <c r="J171" s="55"/>
      <c r="K171" s="55"/>
      <c r="L171" s="55"/>
      <c r="M171" s="55"/>
      <c r="N171" s="55"/>
      <c r="O171" s="55"/>
      <c r="P171" s="131"/>
      <c r="Q171" s="55"/>
    </row>
    <row r="172" spans="1:17">
      <c r="A172" s="81"/>
      <c r="B172" s="52"/>
      <c r="C172" s="72"/>
      <c r="D172" s="84"/>
      <c r="E172" s="73"/>
      <c r="F172" s="157"/>
      <c r="G172" s="73"/>
      <c r="H172" s="76"/>
      <c r="I172" s="54"/>
      <c r="J172" s="55"/>
      <c r="K172" s="55"/>
      <c r="L172" s="55"/>
      <c r="M172" s="55"/>
      <c r="N172" s="55"/>
      <c r="O172" s="55"/>
      <c r="P172" s="131"/>
      <c r="Q172" s="55"/>
    </row>
    <row r="173" spans="1:17">
      <c r="A173" s="81"/>
      <c r="B173" s="52"/>
      <c r="C173" s="72"/>
      <c r="D173" s="84"/>
      <c r="E173" s="73"/>
      <c r="F173" s="157"/>
      <c r="G173" s="73"/>
      <c r="H173" s="76"/>
      <c r="I173" s="54"/>
      <c r="J173" s="55"/>
      <c r="K173" s="55"/>
      <c r="L173" s="55"/>
      <c r="M173" s="55"/>
      <c r="N173" s="55"/>
      <c r="O173" s="55"/>
      <c r="P173" s="131"/>
      <c r="Q173" s="55"/>
    </row>
    <row r="174" spans="1:17">
      <c r="A174" s="18" t="s">
        <v>445</v>
      </c>
      <c r="B174" s="312" t="s">
        <v>189</v>
      </c>
      <c r="C174" s="312"/>
      <c r="D174" s="54"/>
      <c r="E174" s="54"/>
      <c r="F174" s="71"/>
      <c r="G174" s="54"/>
      <c r="H174" s="71"/>
      <c r="I174" s="54"/>
      <c r="J174" s="55"/>
      <c r="K174" s="55"/>
      <c r="L174" s="55"/>
      <c r="M174" s="55"/>
      <c r="N174" s="55"/>
      <c r="O174" s="55"/>
      <c r="P174" s="131"/>
      <c r="Q174" s="55"/>
    </row>
    <row r="175" spans="1:17">
      <c r="A175" s="18"/>
      <c r="B175" s="69"/>
      <c r="C175" s="88"/>
      <c r="D175" s="54"/>
      <c r="E175" s="54"/>
      <c r="F175" s="71"/>
      <c r="G175" s="54"/>
      <c r="H175" s="71"/>
      <c r="I175" s="54"/>
      <c r="J175" s="55"/>
      <c r="K175" s="55"/>
      <c r="L175" s="55"/>
      <c r="M175" s="55"/>
      <c r="N175" s="55"/>
      <c r="O175" s="55"/>
      <c r="P175" s="131"/>
      <c r="Q175" s="55"/>
    </row>
    <row r="176" spans="1:17" ht="69">
      <c r="A176" s="81">
        <v>1</v>
      </c>
      <c r="B176" s="144" t="s">
        <v>691</v>
      </c>
      <c r="C176" s="75" t="s">
        <v>620</v>
      </c>
      <c r="D176" s="54" t="s">
        <v>185</v>
      </c>
      <c r="E176" s="54">
        <v>1</v>
      </c>
      <c r="F176" s="71">
        <v>6500</v>
      </c>
      <c r="G176" s="145">
        <v>0.3</v>
      </c>
      <c r="H176" s="97">
        <f>F176*0.7</f>
        <v>4550</v>
      </c>
      <c r="I176" s="132">
        <f>H176*2%</f>
        <v>91</v>
      </c>
      <c r="J176" s="51">
        <f>H176*15%</f>
        <v>682.5</v>
      </c>
      <c r="K176" s="74">
        <f>H176+I176+J176</f>
        <v>5323.5</v>
      </c>
      <c r="L176" s="74">
        <v>200</v>
      </c>
      <c r="M176" s="74">
        <f>L176*15%</f>
        <v>30</v>
      </c>
      <c r="N176" s="133">
        <f>L176+M176</f>
        <v>230</v>
      </c>
      <c r="O176" s="134">
        <f>N176+K176</f>
        <v>5553.5</v>
      </c>
      <c r="P176" s="135">
        <f>O176*18%</f>
        <v>999.63</v>
      </c>
      <c r="Q176" s="134">
        <f>P176+O176</f>
        <v>6553.13</v>
      </c>
    </row>
    <row r="177" spans="1:17">
      <c r="A177" s="73"/>
      <c r="B177" s="83"/>
      <c r="C177" s="55"/>
      <c r="D177" s="54"/>
      <c r="E177" s="54"/>
      <c r="F177" s="71"/>
      <c r="G177" s="54"/>
      <c r="H177" s="71"/>
      <c r="I177" s="54"/>
      <c r="J177" s="55"/>
      <c r="K177" s="55"/>
      <c r="L177" s="55"/>
      <c r="M177" s="55"/>
      <c r="N177" s="55"/>
      <c r="O177" s="55"/>
      <c r="P177" s="131"/>
      <c r="Q177" s="55"/>
    </row>
    <row r="178" spans="1:17" ht="69">
      <c r="A178" s="81">
        <v>2</v>
      </c>
      <c r="B178" s="144" t="s">
        <v>691</v>
      </c>
      <c r="C178" s="75" t="s">
        <v>621</v>
      </c>
      <c r="D178" s="54" t="s">
        <v>185</v>
      </c>
      <c r="E178" s="54">
        <v>1</v>
      </c>
      <c r="F178" s="71">
        <v>8350</v>
      </c>
      <c r="G178" s="145">
        <v>0.3</v>
      </c>
      <c r="H178" s="97">
        <f>F178*0.7</f>
        <v>5845</v>
      </c>
      <c r="I178" s="132">
        <f>H178*2%</f>
        <v>116.9</v>
      </c>
      <c r="J178" s="51">
        <f>H178*15%</f>
        <v>876.75</v>
      </c>
      <c r="K178" s="74">
        <f>H178+I178+J178</f>
        <v>6838.65</v>
      </c>
      <c r="L178" s="74">
        <v>200</v>
      </c>
      <c r="M178" s="74">
        <f>L178*15%</f>
        <v>30</v>
      </c>
      <c r="N178" s="133">
        <f>L178+M178</f>
        <v>230</v>
      </c>
      <c r="O178" s="134">
        <f>N178+K178</f>
        <v>7068.65</v>
      </c>
      <c r="P178" s="135">
        <f>O178*18%</f>
        <v>1272.357</v>
      </c>
      <c r="Q178" s="134">
        <f>P178+O178</f>
        <v>8341.0069999999996</v>
      </c>
    </row>
    <row r="179" spans="1:17">
      <c r="A179" s="81"/>
      <c r="B179" s="52"/>
      <c r="C179" s="75"/>
      <c r="D179" s="54"/>
      <c r="E179" s="54"/>
      <c r="F179" s="71"/>
      <c r="G179" s="54"/>
      <c r="H179" s="43"/>
      <c r="I179" s="132"/>
      <c r="J179" s="51"/>
      <c r="K179" s="74"/>
      <c r="L179" s="74"/>
      <c r="M179" s="74"/>
      <c r="N179" s="133"/>
      <c r="O179" s="134"/>
      <c r="P179" s="135"/>
      <c r="Q179" s="134"/>
    </row>
    <row r="180" spans="1:17" ht="69">
      <c r="A180" s="81">
        <v>3</v>
      </c>
      <c r="B180" s="144" t="s">
        <v>691</v>
      </c>
      <c r="C180" s="75" t="s">
        <v>622</v>
      </c>
      <c r="D180" s="54" t="s">
        <v>185</v>
      </c>
      <c r="E180" s="54">
        <v>1</v>
      </c>
      <c r="F180" s="71">
        <v>7000</v>
      </c>
      <c r="G180" s="145">
        <v>0.3</v>
      </c>
      <c r="H180" s="97">
        <f>F180*0.7</f>
        <v>4900</v>
      </c>
      <c r="I180" s="132">
        <f>H180*2%</f>
        <v>98</v>
      </c>
      <c r="J180" s="51">
        <f>H180*15%</f>
        <v>735</v>
      </c>
      <c r="K180" s="74">
        <f>H180+I180+J180</f>
        <v>5733</v>
      </c>
      <c r="L180" s="74">
        <v>250</v>
      </c>
      <c r="M180" s="74">
        <f>L180*15%</f>
        <v>37.5</v>
      </c>
      <c r="N180" s="133">
        <f>L180+M180</f>
        <v>287.5</v>
      </c>
      <c r="O180" s="134">
        <f>N180+K180</f>
        <v>6020.5</v>
      </c>
      <c r="P180" s="135">
        <f>O180*18%</f>
        <v>1083.69</v>
      </c>
      <c r="Q180" s="134">
        <f>P180+O180</f>
        <v>7104.1900000000005</v>
      </c>
    </row>
    <row r="181" spans="1:17">
      <c r="A181" s="81"/>
      <c r="B181" s="54"/>
      <c r="C181" s="55"/>
      <c r="D181" s="84"/>
      <c r="E181" s="73"/>
      <c r="F181" s="157"/>
      <c r="G181" s="73"/>
      <c r="H181" s="76"/>
      <c r="I181" s="54"/>
      <c r="J181" s="55"/>
      <c r="K181" s="55"/>
      <c r="L181" s="55"/>
      <c r="M181" s="55"/>
      <c r="N181" s="55"/>
      <c r="O181" s="55"/>
      <c r="P181" s="131"/>
      <c r="Q181" s="55"/>
    </row>
    <row r="182" spans="1:17" ht="69">
      <c r="A182" s="81">
        <v>4</v>
      </c>
      <c r="B182" s="144" t="s">
        <v>691</v>
      </c>
      <c r="C182" s="75" t="s">
        <v>623</v>
      </c>
      <c r="D182" s="54" t="s">
        <v>185</v>
      </c>
      <c r="E182" s="54">
        <v>1</v>
      </c>
      <c r="F182" s="71">
        <v>12500</v>
      </c>
      <c r="G182" s="145">
        <v>0.3</v>
      </c>
      <c r="H182" s="97">
        <f>F182*0.7</f>
        <v>8750</v>
      </c>
      <c r="I182" s="132">
        <f>H182*2%</f>
        <v>175</v>
      </c>
      <c r="J182" s="51">
        <f>H182*15%</f>
        <v>1312.5</v>
      </c>
      <c r="K182" s="74">
        <f>H182+I182+J182</f>
        <v>10237.5</v>
      </c>
      <c r="L182" s="74">
        <v>250</v>
      </c>
      <c r="M182" s="74">
        <f>L182*15%</f>
        <v>37.5</v>
      </c>
      <c r="N182" s="133">
        <f>L182+M182</f>
        <v>287.5</v>
      </c>
      <c r="O182" s="134">
        <f>N182+K182</f>
        <v>10525</v>
      </c>
      <c r="P182" s="135">
        <f>O182*18%</f>
        <v>1894.5</v>
      </c>
      <c r="Q182" s="134">
        <f>P182+O182</f>
        <v>12419.5</v>
      </c>
    </row>
    <row r="183" spans="1:17">
      <c r="A183" s="81"/>
      <c r="B183" s="54"/>
      <c r="C183" s="55"/>
      <c r="D183" s="84"/>
      <c r="E183" s="73"/>
      <c r="F183" s="157"/>
      <c r="G183" s="73"/>
      <c r="H183" s="76"/>
      <c r="I183" s="54"/>
      <c r="J183" s="55"/>
      <c r="K183" s="55"/>
      <c r="L183" s="55"/>
      <c r="M183" s="55"/>
      <c r="N183" s="55"/>
      <c r="O183" s="55"/>
      <c r="P183" s="131"/>
      <c r="Q183" s="55"/>
    </row>
    <row r="184" spans="1:17" ht="55.2">
      <c r="A184" s="81">
        <v>5</v>
      </c>
      <c r="B184" s="144" t="s">
        <v>691</v>
      </c>
      <c r="C184" s="82" t="s">
        <v>624</v>
      </c>
      <c r="D184" s="54" t="s">
        <v>185</v>
      </c>
      <c r="E184" s="54">
        <v>1</v>
      </c>
      <c r="F184" s="71">
        <v>2800</v>
      </c>
      <c r="G184" s="145">
        <v>0.3</v>
      </c>
      <c r="H184" s="97">
        <f>F184*0.7</f>
        <v>1959.9999999999998</v>
      </c>
      <c r="I184" s="132">
        <f>H184*2%</f>
        <v>39.199999999999996</v>
      </c>
      <c r="J184" s="51">
        <f>H184*15%</f>
        <v>293.99999999999994</v>
      </c>
      <c r="K184" s="74">
        <f>H184+I184+J184</f>
        <v>2293.1999999999998</v>
      </c>
      <c r="L184" s="74">
        <v>150</v>
      </c>
      <c r="M184" s="74">
        <f>L184*15%</f>
        <v>22.5</v>
      </c>
      <c r="N184" s="133">
        <f>L184+M184</f>
        <v>172.5</v>
      </c>
      <c r="O184" s="134">
        <f>N184+K184</f>
        <v>2465.6999999999998</v>
      </c>
      <c r="P184" s="135">
        <f>O184*18%</f>
        <v>443.82599999999996</v>
      </c>
      <c r="Q184" s="134">
        <f>P184+O184</f>
        <v>2909.5259999999998</v>
      </c>
    </row>
    <row r="185" spans="1:17">
      <c r="A185" s="81"/>
      <c r="B185" s="54"/>
      <c r="C185" s="55"/>
      <c r="D185" s="84"/>
      <c r="E185" s="73"/>
      <c r="F185" s="157"/>
      <c r="G185" s="73"/>
      <c r="H185" s="76"/>
      <c r="I185" s="54"/>
      <c r="J185" s="55"/>
      <c r="K185" s="55"/>
      <c r="L185" s="55"/>
      <c r="M185" s="55"/>
      <c r="N185" s="55"/>
      <c r="O185" s="55"/>
      <c r="P185" s="131"/>
      <c r="Q185" s="55"/>
    </row>
    <row r="186" spans="1:17" ht="69">
      <c r="A186" s="81">
        <v>6</v>
      </c>
      <c r="B186" s="144" t="s">
        <v>692</v>
      </c>
      <c r="C186" s="82" t="s">
        <v>239</v>
      </c>
      <c r="D186" s="54" t="s">
        <v>140</v>
      </c>
      <c r="E186" s="54">
        <v>1</v>
      </c>
      <c r="F186" s="71">
        <v>3000</v>
      </c>
      <c r="G186" s="71" t="s">
        <v>637</v>
      </c>
      <c r="H186" s="71">
        <f>F186</f>
        <v>3000</v>
      </c>
      <c r="I186" s="132">
        <f>H186*2%</f>
        <v>60</v>
      </c>
      <c r="J186" s="51">
        <f>H186*15%</f>
        <v>450</v>
      </c>
      <c r="K186" s="74">
        <f>H186+I186+J186</f>
        <v>3510</v>
      </c>
      <c r="L186" s="74">
        <v>250</v>
      </c>
      <c r="M186" s="74">
        <f>L186*15%</f>
        <v>37.5</v>
      </c>
      <c r="N186" s="133">
        <f>L186+M186</f>
        <v>287.5</v>
      </c>
      <c r="O186" s="134">
        <f>N186+K186</f>
        <v>3797.5</v>
      </c>
      <c r="P186" s="135">
        <f>O186*18%</f>
        <v>683.55</v>
      </c>
      <c r="Q186" s="134">
        <f>P186+O186</f>
        <v>4481.05</v>
      </c>
    </row>
    <row r="187" spans="1:17">
      <c r="A187" s="81"/>
      <c r="B187" s="52"/>
      <c r="C187" s="82"/>
      <c r="D187" s="54"/>
      <c r="E187" s="54"/>
      <c r="F187" s="71"/>
      <c r="G187" s="54"/>
      <c r="H187" s="74"/>
      <c r="I187" s="54"/>
      <c r="J187" s="55"/>
      <c r="K187" s="74"/>
      <c r="L187" s="74"/>
      <c r="M187" s="74"/>
      <c r="N187" s="133"/>
      <c r="O187" s="55"/>
      <c r="P187" s="131"/>
      <c r="Q187" s="55"/>
    </row>
    <row r="188" spans="1:17" ht="55.2">
      <c r="A188" s="81">
        <v>7</v>
      </c>
      <c r="B188" s="144" t="s">
        <v>689</v>
      </c>
      <c r="C188" s="82" t="s">
        <v>625</v>
      </c>
      <c r="D188" s="54" t="s">
        <v>185</v>
      </c>
      <c r="E188" s="54">
        <v>1</v>
      </c>
      <c r="F188" s="71">
        <v>15000</v>
      </c>
      <c r="G188" s="145">
        <v>0.3</v>
      </c>
      <c r="H188" s="97">
        <f>F188*0.7</f>
        <v>10500</v>
      </c>
      <c r="I188" s="132">
        <f>H188*2%</f>
        <v>210</v>
      </c>
      <c r="J188" s="51">
        <f>H188*15%</f>
        <v>1575</v>
      </c>
      <c r="K188" s="74">
        <f>H188+I188+J188</f>
        <v>12285</v>
      </c>
      <c r="L188" s="74">
        <v>150</v>
      </c>
      <c r="M188" s="74">
        <f>L188*15%</f>
        <v>22.5</v>
      </c>
      <c r="N188" s="133">
        <f>L188+M188</f>
        <v>172.5</v>
      </c>
      <c r="O188" s="134">
        <f>N188+K188</f>
        <v>12457.5</v>
      </c>
      <c r="P188" s="135">
        <f>O188*18%</f>
        <v>2242.35</v>
      </c>
      <c r="Q188" s="134">
        <f>P188+O188</f>
        <v>14699.85</v>
      </c>
    </row>
    <row r="189" spans="1:17">
      <c r="A189" s="81"/>
      <c r="B189" s="54"/>
      <c r="C189" s="55"/>
      <c r="D189" s="84"/>
      <c r="E189" s="73"/>
      <c r="F189" s="157"/>
      <c r="G189" s="73"/>
      <c r="H189" s="76"/>
      <c r="I189" s="54"/>
      <c r="J189" s="55"/>
      <c r="K189" s="55"/>
      <c r="L189" s="55"/>
      <c r="M189" s="55"/>
      <c r="N189" s="55"/>
      <c r="O189" s="55"/>
      <c r="P189" s="131"/>
      <c r="Q189" s="55"/>
    </row>
    <row r="190" spans="1:17">
      <c r="A190" s="86" t="s">
        <v>445</v>
      </c>
      <c r="B190" s="312" t="s">
        <v>190</v>
      </c>
      <c r="C190" s="312"/>
      <c r="D190" s="54"/>
      <c r="E190" s="54"/>
      <c r="F190" s="71"/>
      <c r="G190" s="54"/>
      <c r="H190" s="55"/>
      <c r="I190" s="54"/>
      <c r="J190" s="55"/>
      <c r="K190" s="55"/>
      <c r="L190" s="55"/>
      <c r="M190" s="55"/>
      <c r="N190" s="55"/>
      <c r="O190" s="55"/>
      <c r="P190" s="131"/>
      <c r="Q190" s="55"/>
    </row>
    <row r="191" spans="1:17">
      <c r="A191" s="100"/>
      <c r="B191" s="58"/>
      <c r="C191" s="55"/>
      <c r="D191" s="54"/>
      <c r="E191" s="54"/>
      <c r="F191" s="71"/>
      <c r="G191" s="54"/>
      <c r="H191" s="55"/>
      <c r="I191" s="54"/>
      <c r="J191" s="55"/>
      <c r="K191" s="55"/>
      <c r="L191" s="55"/>
      <c r="M191" s="55"/>
      <c r="N191" s="55"/>
      <c r="O191" s="55"/>
      <c r="P191" s="131"/>
      <c r="Q191" s="55"/>
    </row>
    <row r="192" spans="1:17" ht="55.2">
      <c r="A192" s="102">
        <v>2</v>
      </c>
      <c r="B192" s="144" t="s">
        <v>693</v>
      </c>
      <c r="C192" s="82" t="s">
        <v>205</v>
      </c>
      <c r="D192" s="27" t="s">
        <v>19</v>
      </c>
      <c r="E192" s="85">
        <v>1</v>
      </c>
      <c r="F192" s="71">
        <v>1500</v>
      </c>
      <c r="G192" s="71" t="s">
        <v>637</v>
      </c>
      <c r="H192" s="71">
        <f>F192</f>
        <v>1500</v>
      </c>
      <c r="I192" s="132">
        <f>H192*2%</f>
        <v>30</v>
      </c>
      <c r="J192" s="51">
        <f>H192*15%</f>
        <v>225</v>
      </c>
      <c r="K192" s="74">
        <f>H192+I192+J192</f>
        <v>1755</v>
      </c>
      <c r="L192" s="74">
        <v>100</v>
      </c>
      <c r="M192" s="74">
        <f>L192*15%</f>
        <v>15</v>
      </c>
      <c r="N192" s="133">
        <f>L192+M192</f>
        <v>115</v>
      </c>
      <c r="O192" s="134">
        <f>N192+K192</f>
        <v>1870</v>
      </c>
      <c r="P192" s="135">
        <f>O192*18%</f>
        <v>336.59999999999997</v>
      </c>
      <c r="Q192" s="134">
        <f>P192+O192</f>
        <v>2206.6</v>
      </c>
    </row>
    <row r="193" spans="1:17">
      <c r="A193" s="48"/>
      <c r="B193" s="48"/>
      <c r="C193" s="75"/>
      <c r="D193" s="27"/>
      <c r="E193" s="85"/>
      <c r="F193" s="71"/>
      <c r="G193" s="85"/>
      <c r="H193" s="74"/>
      <c r="I193" s="54"/>
      <c r="J193" s="55"/>
      <c r="K193" s="55"/>
      <c r="L193" s="55"/>
      <c r="M193" s="55"/>
      <c r="N193" s="55"/>
      <c r="O193" s="55"/>
      <c r="P193" s="131"/>
      <c r="Q193" s="55"/>
    </row>
    <row r="194" spans="1:17">
      <c r="A194" s="146"/>
      <c r="D194" s="147"/>
      <c r="E194" s="148"/>
      <c r="F194" s="158"/>
      <c r="G194" s="148"/>
      <c r="H194" s="90"/>
    </row>
    <row r="195" spans="1:17" ht="14.4">
      <c r="A195" s="86" t="s">
        <v>446</v>
      </c>
      <c r="B195" s="88" t="s">
        <v>650</v>
      </c>
      <c r="L195" s="10"/>
    </row>
    <row r="196" spans="1:17">
      <c r="A196" s="86"/>
      <c r="B196" s="88"/>
      <c r="L196" s="10"/>
    </row>
    <row r="197" spans="1:17" ht="69">
      <c r="A197" s="81">
        <v>1</v>
      </c>
      <c r="B197" s="144" t="s">
        <v>694</v>
      </c>
      <c r="C197" s="45" t="s">
        <v>527</v>
      </c>
      <c r="D197" s="85" t="s">
        <v>97</v>
      </c>
      <c r="E197" s="41">
        <v>1</v>
      </c>
      <c r="F197" s="50">
        <v>290000</v>
      </c>
      <c r="G197" s="71" t="s">
        <v>637</v>
      </c>
      <c r="H197" s="71">
        <f>F197</f>
        <v>290000</v>
      </c>
      <c r="I197" s="132">
        <f>H197*2%</f>
        <v>5800</v>
      </c>
      <c r="J197" s="51">
        <f>H197*15%</f>
        <v>43500</v>
      </c>
      <c r="K197" s="74">
        <f>H197+I197+J197</f>
        <v>339300</v>
      </c>
      <c r="L197" s="74">
        <v>2000</v>
      </c>
      <c r="M197" s="74">
        <f>L197*15%</f>
        <v>300</v>
      </c>
      <c r="N197" s="133">
        <f>L197+M197</f>
        <v>2300</v>
      </c>
      <c r="O197" s="134">
        <f>N197+K197</f>
        <v>341600</v>
      </c>
      <c r="P197" s="135">
        <f>O197*18%</f>
        <v>61488</v>
      </c>
      <c r="Q197" s="134">
        <f>P197+O197</f>
        <v>403088</v>
      </c>
    </row>
    <row r="198" spans="1:17">
      <c r="A198" s="53"/>
      <c r="B198" s="149"/>
      <c r="L198" s="10"/>
    </row>
    <row r="199" spans="1:17">
      <c r="A199" s="53"/>
      <c r="B199" s="149"/>
      <c r="L199" s="10"/>
    </row>
    <row r="200" spans="1:17">
      <c r="A200" s="53"/>
      <c r="B200" s="149"/>
      <c r="L200" s="10"/>
    </row>
    <row r="201" spans="1:17">
      <c r="A201" s="53"/>
      <c r="B201" s="149"/>
      <c r="L201" s="10"/>
    </row>
    <row r="202" spans="1:17">
      <c r="A202" s="53"/>
      <c r="B202" s="149"/>
      <c r="L202" s="10"/>
    </row>
    <row r="203" spans="1:17">
      <c r="A203" s="53"/>
      <c r="B203" s="149"/>
      <c r="L203" s="10"/>
    </row>
    <row r="204" spans="1:17">
      <c r="A204" s="53"/>
      <c r="B204" s="149"/>
      <c r="L204" s="10"/>
    </row>
    <row r="205" spans="1:17">
      <c r="A205" s="53"/>
      <c r="B205" s="149"/>
      <c r="L205" s="10"/>
    </row>
    <row r="206" spans="1:17">
      <c r="A206" s="53"/>
      <c r="B206" s="149"/>
      <c r="L206" s="10"/>
    </row>
    <row r="207" spans="1:17">
      <c r="A207" s="53"/>
      <c r="B207" s="149"/>
      <c r="L207" s="10"/>
    </row>
    <row r="208" spans="1:17">
      <c r="A208" s="53"/>
      <c r="B208" s="149"/>
      <c r="L208" s="10"/>
    </row>
    <row r="209" spans="1:12">
      <c r="A209" s="53"/>
      <c r="B209" s="149"/>
      <c r="L209" s="10"/>
    </row>
    <row r="210" spans="1:12">
      <c r="A210" s="53"/>
      <c r="B210" s="149"/>
      <c r="L210" s="10"/>
    </row>
    <row r="211" spans="1:12">
      <c r="A211" s="53"/>
      <c r="B211" s="149"/>
      <c r="L211" s="10"/>
    </row>
    <row r="212" spans="1:12">
      <c r="A212" s="53"/>
      <c r="B212" s="149"/>
      <c r="L212" s="10"/>
    </row>
    <row r="213" spans="1:12">
      <c r="A213" s="53"/>
      <c r="B213" s="149"/>
      <c r="L213" s="10"/>
    </row>
    <row r="214" spans="1:12">
      <c r="A214" s="53"/>
      <c r="B214" s="149"/>
      <c r="L214" s="10"/>
    </row>
    <row r="215" spans="1:12">
      <c r="A215" s="53"/>
      <c r="B215" s="149"/>
      <c r="L215" s="10"/>
    </row>
    <row r="216" spans="1:12">
      <c r="A216" s="53"/>
      <c r="B216" s="149"/>
      <c r="L216" s="10"/>
    </row>
    <row r="217" spans="1:12">
      <c r="A217" s="53"/>
      <c r="B217" s="149"/>
      <c r="L217" s="10"/>
    </row>
    <row r="218" spans="1:12">
      <c r="A218" s="53"/>
      <c r="B218" s="149"/>
      <c r="L218" s="10"/>
    </row>
    <row r="219" spans="1:12">
      <c r="A219" s="53"/>
      <c r="B219" s="149"/>
      <c r="L219" s="10"/>
    </row>
    <row r="220" spans="1:12">
      <c r="A220" s="53"/>
      <c r="B220" s="149"/>
      <c r="L220" s="10"/>
    </row>
    <row r="221" spans="1:12">
      <c r="A221" s="53"/>
      <c r="B221" s="149"/>
      <c r="L221" s="10"/>
    </row>
    <row r="222" spans="1:12">
      <c r="A222" s="53"/>
      <c r="B222" s="149"/>
      <c r="L222" s="10"/>
    </row>
    <row r="223" spans="1:12">
      <c r="A223" s="53"/>
      <c r="B223" s="149"/>
      <c r="L223" s="10"/>
    </row>
    <row r="224" spans="1:12">
      <c r="A224" s="53"/>
      <c r="B224" s="149"/>
      <c r="L224" s="10"/>
    </row>
    <row r="225" spans="1:12">
      <c r="A225" s="53"/>
      <c r="B225" s="149"/>
      <c r="L225" s="10"/>
    </row>
    <row r="226" spans="1:12">
      <c r="A226" s="53"/>
      <c r="B226" s="149"/>
      <c r="L226" s="10"/>
    </row>
    <row r="227" spans="1:12">
      <c r="A227" s="53"/>
      <c r="B227" s="149"/>
      <c r="L227" s="10"/>
    </row>
    <row r="228" spans="1:12">
      <c r="A228" s="53"/>
      <c r="B228" s="149"/>
      <c r="L228" s="10"/>
    </row>
    <row r="229" spans="1:12">
      <c r="A229" s="53"/>
      <c r="B229" s="149"/>
      <c r="L229" s="10"/>
    </row>
    <row r="230" spans="1:12">
      <c r="A230" s="53"/>
      <c r="B230" s="149"/>
      <c r="L230" s="10"/>
    </row>
    <row r="231" spans="1:12">
      <c r="A231" s="53"/>
      <c r="B231" s="149"/>
      <c r="L231" s="10"/>
    </row>
    <row r="232" spans="1:12">
      <c r="A232" s="53"/>
      <c r="B232" s="149"/>
      <c r="L232" s="10"/>
    </row>
    <row r="233" spans="1:12">
      <c r="A233" s="53"/>
      <c r="B233" s="149"/>
      <c r="L233" s="10"/>
    </row>
    <row r="234" spans="1:12">
      <c r="A234" s="53"/>
      <c r="B234" s="149"/>
      <c r="L234" s="10"/>
    </row>
    <row r="235" spans="1:12">
      <c r="A235" s="53"/>
      <c r="B235" s="149"/>
      <c r="L235" s="10"/>
    </row>
    <row r="236" spans="1:12">
      <c r="A236" s="53"/>
      <c r="B236" s="149"/>
      <c r="L236" s="10"/>
    </row>
    <row r="237" spans="1:12">
      <c r="A237" s="53"/>
      <c r="B237" s="149"/>
      <c r="L237" s="10"/>
    </row>
    <row r="238" spans="1:12">
      <c r="A238" s="53"/>
      <c r="B238" s="149"/>
      <c r="L238" s="10"/>
    </row>
    <row r="239" spans="1:12">
      <c r="A239" s="53"/>
      <c r="B239" s="149"/>
      <c r="L239" s="10"/>
    </row>
    <row r="240" spans="1:12">
      <c r="A240" s="53"/>
      <c r="B240" s="149"/>
      <c r="L240" s="10"/>
    </row>
    <row r="241" spans="1:12">
      <c r="A241" s="53"/>
      <c r="B241" s="149"/>
      <c r="L241" s="10"/>
    </row>
    <row r="242" spans="1:12">
      <c r="A242" s="53"/>
      <c r="B242" s="149"/>
      <c r="L242" s="10"/>
    </row>
    <row r="243" spans="1:12">
      <c r="A243" s="53"/>
      <c r="B243" s="149"/>
      <c r="L243" s="10"/>
    </row>
    <row r="244" spans="1:12">
      <c r="A244" s="53"/>
      <c r="B244" s="149"/>
      <c r="L244" s="10"/>
    </row>
    <row r="245" spans="1:12">
      <c r="A245" s="53"/>
      <c r="B245" s="149"/>
      <c r="L245" s="10"/>
    </row>
    <row r="246" spans="1:12">
      <c r="A246" s="53"/>
      <c r="B246" s="149"/>
      <c r="L246" s="10"/>
    </row>
    <row r="247" spans="1:12">
      <c r="A247" s="53"/>
      <c r="B247" s="149"/>
      <c r="L247" s="10"/>
    </row>
    <row r="248" spans="1:12">
      <c r="A248" s="53"/>
      <c r="B248" s="149"/>
      <c r="L248" s="10"/>
    </row>
    <row r="249" spans="1:12">
      <c r="A249" s="53"/>
      <c r="B249" s="149"/>
      <c r="L249" s="10"/>
    </row>
    <row r="250" spans="1:12">
      <c r="A250" s="53"/>
      <c r="B250" s="149"/>
      <c r="L250" s="10"/>
    </row>
    <row r="251" spans="1:12">
      <c r="A251" s="53"/>
      <c r="B251" s="149"/>
      <c r="L251" s="10"/>
    </row>
    <row r="252" spans="1:12">
      <c r="A252" s="53"/>
      <c r="B252" s="149"/>
      <c r="L252" s="10"/>
    </row>
    <row r="253" spans="1:12">
      <c r="A253" s="53"/>
      <c r="B253" s="149"/>
      <c r="L253" s="10"/>
    </row>
    <row r="254" spans="1:12">
      <c r="A254" s="53"/>
      <c r="B254" s="149"/>
      <c r="L254" s="10"/>
    </row>
    <row r="255" spans="1:12">
      <c r="A255" s="53"/>
      <c r="B255" s="149"/>
      <c r="L255" s="10"/>
    </row>
    <row r="256" spans="1:12">
      <c r="A256" s="53"/>
      <c r="B256" s="149"/>
      <c r="L256" s="10"/>
    </row>
    <row r="257" spans="1:12">
      <c r="A257" s="53"/>
      <c r="B257" s="149"/>
      <c r="L257" s="10"/>
    </row>
    <row r="258" spans="1:12">
      <c r="A258" s="53"/>
      <c r="B258" s="149"/>
      <c r="L258" s="10"/>
    </row>
    <row r="259" spans="1:12">
      <c r="A259" s="53"/>
      <c r="B259" s="149"/>
      <c r="L259" s="10"/>
    </row>
    <row r="260" spans="1:12">
      <c r="A260" s="53"/>
      <c r="B260" s="149"/>
      <c r="L260" s="10"/>
    </row>
    <row r="261" spans="1:12">
      <c r="A261" s="53"/>
      <c r="B261" s="149"/>
      <c r="L261" s="10"/>
    </row>
    <row r="262" spans="1:12">
      <c r="A262" s="53"/>
      <c r="B262" s="149"/>
      <c r="L262" s="10"/>
    </row>
    <row r="263" spans="1:12">
      <c r="A263" s="53"/>
      <c r="B263" s="149"/>
      <c r="L263" s="10"/>
    </row>
    <row r="264" spans="1:12">
      <c r="A264" s="53"/>
      <c r="B264" s="149"/>
      <c r="L264" s="10"/>
    </row>
    <row r="265" spans="1:12">
      <c r="A265" s="53"/>
      <c r="B265" s="149"/>
      <c r="L265" s="10"/>
    </row>
    <row r="266" spans="1:12">
      <c r="A266" s="53"/>
      <c r="B266" s="149"/>
      <c r="L266" s="10"/>
    </row>
    <row r="267" spans="1:12">
      <c r="A267" s="53"/>
      <c r="B267" s="149"/>
      <c r="L267" s="10"/>
    </row>
    <row r="268" spans="1:12">
      <c r="A268" s="53"/>
      <c r="B268" s="149"/>
      <c r="L268" s="10"/>
    </row>
    <row r="269" spans="1:12">
      <c r="A269" s="53"/>
      <c r="B269" s="149"/>
      <c r="L269" s="10"/>
    </row>
    <row r="270" spans="1:12">
      <c r="A270" s="53"/>
      <c r="B270" s="149"/>
      <c r="L270" s="10"/>
    </row>
    <row r="271" spans="1:12">
      <c r="A271" s="53"/>
      <c r="B271" s="149"/>
      <c r="L271" s="10"/>
    </row>
    <row r="272" spans="1:12">
      <c r="A272" s="53"/>
      <c r="B272" s="149"/>
      <c r="L272" s="10"/>
    </row>
    <row r="273" spans="1:12">
      <c r="A273" s="53"/>
      <c r="B273" s="149"/>
      <c r="L273" s="10"/>
    </row>
    <row r="274" spans="1:12">
      <c r="A274" s="53"/>
      <c r="B274" s="149"/>
      <c r="L274" s="10"/>
    </row>
    <row r="275" spans="1:12">
      <c r="A275" s="53"/>
      <c r="B275" s="149"/>
      <c r="L275" s="10"/>
    </row>
    <row r="276" spans="1:12">
      <c r="A276" s="53"/>
      <c r="B276" s="149"/>
      <c r="L276" s="10"/>
    </row>
    <row r="277" spans="1:12">
      <c r="A277" s="53"/>
      <c r="B277" s="149"/>
      <c r="L277" s="10"/>
    </row>
    <row r="278" spans="1:12">
      <c r="A278" s="53"/>
      <c r="B278" s="149"/>
      <c r="L278" s="10"/>
    </row>
    <row r="279" spans="1:12">
      <c r="A279" s="53"/>
      <c r="B279" s="149"/>
      <c r="L279" s="10"/>
    </row>
    <row r="280" spans="1:12">
      <c r="A280" s="53"/>
      <c r="B280" s="149"/>
      <c r="L280" s="10"/>
    </row>
    <row r="281" spans="1:12">
      <c r="A281" s="53"/>
      <c r="B281" s="149"/>
      <c r="L281" s="10"/>
    </row>
    <row r="282" spans="1:12">
      <c r="A282" s="53"/>
      <c r="B282" s="149"/>
      <c r="L282" s="10"/>
    </row>
    <row r="283" spans="1:12">
      <c r="A283" s="53"/>
      <c r="B283" s="149"/>
      <c r="L283" s="10"/>
    </row>
    <row r="299" spans="1:14">
      <c r="A299" s="109"/>
      <c r="B299" s="9"/>
      <c r="C299" s="106"/>
      <c r="H299" s="10"/>
      <c r="K299" s="10"/>
      <c r="L299" s="10"/>
      <c r="M299" s="10"/>
      <c r="N299" s="150"/>
    </row>
    <row r="300" spans="1:14">
      <c r="A300" s="109"/>
      <c r="B300" s="9"/>
      <c r="C300" s="106"/>
      <c r="H300" s="10"/>
      <c r="K300" s="10"/>
      <c r="L300" s="10"/>
      <c r="M300" s="10"/>
      <c r="N300" s="150"/>
    </row>
    <row r="301" spans="1:14">
      <c r="A301" s="109"/>
      <c r="B301" s="9"/>
      <c r="C301" s="106"/>
      <c r="H301" s="10"/>
      <c r="K301" s="10"/>
      <c r="L301" s="10"/>
      <c r="M301" s="10"/>
      <c r="N301" s="150"/>
    </row>
    <row r="302" spans="1:14">
      <c r="A302" s="109"/>
      <c r="B302" s="9"/>
      <c r="C302" s="106"/>
      <c r="H302" s="10"/>
      <c r="K302" s="10"/>
      <c r="L302" s="10"/>
      <c r="M302" s="10"/>
      <c r="N302" s="150"/>
    </row>
    <row r="303" spans="1:14">
      <c r="A303" s="109"/>
      <c r="B303" s="9"/>
      <c r="C303" s="106"/>
      <c r="H303" s="10"/>
      <c r="K303" s="10"/>
      <c r="L303" s="10"/>
      <c r="M303" s="10"/>
      <c r="N303" s="150"/>
    </row>
    <row r="304" spans="1:14">
      <c r="A304" s="109"/>
      <c r="B304" s="9"/>
      <c r="C304" s="106"/>
      <c r="H304" s="10"/>
      <c r="K304" s="10"/>
      <c r="L304" s="10"/>
      <c r="M304" s="10"/>
      <c r="N304" s="150"/>
    </row>
    <row r="305" spans="1:14">
      <c r="A305" s="109"/>
      <c r="B305" s="9"/>
      <c r="C305" s="106"/>
      <c r="H305" s="10"/>
      <c r="K305" s="10"/>
      <c r="L305" s="10"/>
      <c r="M305" s="10"/>
      <c r="N305" s="150"/>
    </row>
    <row r="306" spans="1:14">
      <c r="A306" s="109"/>
      <c r="B306" s="9"/>
      <c r="C306" s="106"/>
      <c r="H306" s="10"/>
      <c r="K306" s="10"/>
      <c r="L306" s="10"/>
      <c r="M306" s="10"/>
      <c r="N306" s="150"/>
    </row>
    <row r="307" spans="1:14">
      <c r="A307" s="109"/>
      <c r="B307" s="9"/>
      <c r="C307" s="106"/>
      <c r="H307" s="10"/>
      <c r="K307" s="10"/>
      <c r="L307" s="10"/>
      <c r="M307" s="10"/>
      <c r="N307" s="150"/>
    </row>
    <row r="308" spans="1:14">
      <c r="A308" s="109"/>
      <c r="B308" s="9"/>
      <c r="C308" s="106"/>
      <c r="H308" s="10"/>
      <c r="K308" s="10"/>
      <c r="L308" s="10"/>
      <c r="M308" s="10"/>
      <c r="N308" s="150"/>
    </row>
    <row r="309" spans="1:14">
      <c r="A309" s="109"/>
      <c r="B309" s="9"/>
      <c r="C309" s="106"/>
      <c r="H309" s="10"/>
      <c r="K309" s="10"/>
      <c r="L309" s="10"/>
      <c r="M309" s="10"/>
      <c r="N309" s="150"/>
    </row>
    <row r="310" spans="1:14">
      <c r="A310" s="109"/>
      <c r="B310" s="9"/>
      <c r="C310" s="106"/>
      <c r="H310" s="10"/>
      <c r="K310" s="10"/>
      <c r="L310" s="10"/>
      <c r="M310" s="10"/>
      <c r="N310" s="150"/>
    </row>
    <row r="311" spans="1:14">
      <c r="A311" s="109"/>
      <c r="B311" s="9"/>
      <c r="C311" s="106"/>
      <c r="H311" s="10"/>
      <c r="K311" s="10"/>
      <c r="L311" s="10"/>
      <c r="M311" s="10"/>
      <c r="N311" s="150"/>
    </row>
    <row r="312" spans="1:14">
      <c r="A312" s="109"/>
      <c r="B312" s="9"/>
      <c r="C312" s="106"/>
      <c r="H312" s="10"/>
      <c r="K312" s="10"/>
      <c r="L312" s="10"/>
      <c r="M312" s="10"/>
      <c r="N312" s="150"/>
    </row>
    <row r="313" spans="1:14">
      <c r="A313" s="109"/>
      <c r="B313" s="9"/>
      <c r="C313" s="106"/>
      <c r="H313" s="10"/>
      <c r="K313" s="10"/>
      <c r="L313" s="10"/>
      <c r="M313" s="10"/>
      <c r="N313" s="150"/>
    </row>
    <row r="314" spans="1:14">
      <c r="A314" s="109"/>
      <c r="B314" s="9"/>
      <c r="C314" s="106"/>
      <c r="H314" s="10"/>
      <c r="K314" s="10"/>
      <c r="L314" s="10"/>
      <c r="M314" s="10"/>
      <c r="N314" s="150"/>
    </row>
    <row r="315" spans="1:14">
      <c r="A315" s="109"/>
      <c r="B315" s="9"/>
      <c r="C315" s="106"/>
      <c r="H315" s="10"/>
      <c r="K315" s="10"/>
      <c r="L315" s="10"/>
      <c r="M315" s="10"/>
      <c r="N315" s="150"/>
    </row>
    <row r="316" spans="1:14">
      <c r="A316" s="109"/>
      <c r="B316" s="9"/>
      <c r="C316" s="106"/>
      <c r="H316" s="10"/>
      <c r="K316" s="10"/>
      <c r="L316" s="10"/>
      <c r="M316" s="10"/>
      <c r="N316" s="150"/>
    </row>
    <row r="317" spans="1:14">
      <c r="A317" s="109"/>
      <c r="B317" s="9"/>
      <c r="C317" s="106"/>
      <c r="H317" s="10"/>
      <c r="K317" s="10"/>
      <c r="L317" s="10"/>
      <c r="M317" s="10"/>
      <c r="N317" s="150"/>
    </row>
    <row r="318" spans="1:14">
      <c r="A318" s="109"/>
      <c r="B318" s="9"/>
      <c r="C318" s="106"/>
      <c r="H318" s="10"/>
      <c r="K318" s="10"/>
      <c r="L318" s="10"/>
      <c r="M318" s="10"/>
      <c r="N318" s="150"/>
    </row>
    <row r="319" spans="1:14">
      <c r="A319" s="109"/>
      <c r="B319" s="9"/>
      <c r="C319" s="106"/>
      <c r="H319" s="10"/>
      <c r="K319" s="10"/>
      <c r="L319" s="10"/>
      <c r="M319" s="10"/>
      <c r="N319" s="150"/>
    </row>
    <row r="320" spans="1:14">
      <c r="A320" s="109"/>
      <c r="B320" s="9"/>
      <c r="C320" s="106"/>
      <c r="H320" s="10"/>
      <c r="K320" s="10"/>
      <c r="L320" s="10"/>
      <c r="M320" s="10"/>
      <c r="N320" s="150"/>
    </row>
    <row r="321" spans="1:14">
      <c r="A321" s="109"/>
      <c r="B321" s="9"/>
      <c r="C321" s="106"/>
      <c r="H321" s="10"/>
      <c r="K321" s="10"/>
      <c r="L321" s="10"/>
      <c r="M321" s="10"/>
      <c r="N321" s="150"/>
    </row>
    <row r="322" spans="1:14">
      <c r="A322" s="109"/>
      <c r="B322" s="9"/>
      <c r="C322" s="106"/>
      <c r="H322" s="10"/>
      <c r="K322" s="10"/>
      <c r="L322" s="10"/>
      <c r="M322" s="10"/>
      <c r="N322" s="150"/>
    </row>
    <row r="323" spans="1:14">
      <c r="A323" s="109"/>
      <c r="B323" s="9"/>
      <c r="C323" s="106"/>
      <c r="H323" s="10"/>
      <c r="K323" s="10"/>
      <c r="L323" s="10"/>
      <c r="M323" s="10"/>
      <c r="N323" s="150"/>
    </row>
    <row r="324" spans="1:14">
      <c r="A324" s="109"/>
      <c r="B324" s="9"/>
      <c r="C324" s="106"/>
      <c r="H324" s="10"/>
      <c r="K324" s="10"/>
      <c r="L324" s="10"/>
      <c r="M324" s="10"/>
      <c r="N324" s="150"/>
    </row>
    <row r="325" spans="1:14">
      <c r="A325" s="109"/>
      <c r="B325" s="9"/>
      <c r="C325" s="106"/>
      <c r="H325" s="10"/>
      <c r="K325" s="10"/>
      <c r="L325" s="10"/>
      <c r="M325" s="10"/>
      <c r="N325" s="150"/>
    </row>
    <row r="326" spans="1:14">
      <c r="A326" s="109"/>
      <c r="B326" s="9"/>
      <c r="C326" s="106"/>
      <c r="H326" s="10"/>
      <c r="K326" s="10"/>
      <c r="L326" s="10"/>
      <c r="M326" s="10"/>
      <c r="N326" s="150"/>
    </row>
    <row r="327" spans="1:14">
      <c r="A327" s="109"/>
      <c r="B327" s="9"/>
      <c r="C327" s="106"/>
      <c r="H327" s="10"/>
      <c r="K327" s="10"/>
      <c r="L327" s="10"/>
      <c r="M327" s="10"/>
      <c r="N327" s="150"/>
    </row>
    <row r="328" spans="1:14">
      <c r="A328" s="109"/>
      <c r="B328" s="9"/>
      <c r="C328" s="106"/>
      <c r="H328" s="10"/>
      <c r="K328" s="10"/>
      <c r="L328" s="10"/>
      <c r="M328" s="10"/>
      <c r="N328" s="150"/>
    </row>
    <row r="329" spans="1:14">
      <c r="A329" s="109"/>
      <c r="B329" s="9"/>
      <c r="C329" s="106"/>
      <c r="H329" s="10"/>
      <c r="K329" s="10"/>
      <c r="L329" s="10"/>
      <c r="M329" s="10"/>
      <c r="N329" s="150"/>
    </row>
    <row r="330" spans="1:14">
      <c r="A330" s="109"/>
      <c r="B330" s="9"/>
      <c r="C330" s="106"/>
      <c r="H330" s="10"/>
      <c r="K330" s="10"/>
      <c r="L330" s="10"/>
      <c r="M330" s="10"/>
      <c r="N330" s="150"/>
    </row>
    <row r="331" spans="1:14">
      <c r="A331" s="109"/>
      <c r="B331" s="9"/>
      <c r="C331" s="106"/>
      <c r="H331" s="10"/>
      <c r="K331" s="10"/>
      <c r="L331" s="10"/>
      <c r="M331" s="10"/>
      <c r="N331" s="150"/>
    </row>
    <row r="332" spans="1:14">
      <c r="A332" s="109"/>
      <c r="B332" s="9"/>
      <c r="C332" s="106"/>
      <c r="H332" s="10"/>
      <c r="K332" s="10"/>
      <c r="L332" s="10"/>
      <c r="M332" s="10"/>
      <c r="N332" s="150"/>
    </row>
    <row r="333" spans="1:14">
      <c r="A333" s="109"/>
      <c r="B333" s="9"/>
      <c r="C333" s="106"/>
      <c r="H333" s="10"/>
      <c r="K333" s="10"/>
      <c r="L333" s="10"/>
      <c r="M333" s="10"/>
      <c r="N333" s="150"/>
    </row>
    <row r="334" spans="1:14">
      <c r="A334" s="109"/>
      <c r="B334" s="9"/>
      <c r="C334" s="106"/>
      <c r="H334" s="10"/>
      <c r="K334" s="10"/>
      <c r="L334" s="10"/>
      <c r="M334" s="10"/>
      <c r="N334" s="150"/>
    </row>
    <row r="335" spans="1:14">
      <c r="A335" s="109"/>
      <c r="B335" s="9"/>
      <c r="C335" s="106"/>
      <c r="H335" s="10"/>
      <c r="K335" s="10"/>
      <c r="L335" s="10"/>
      <c r="M335" s="10"/>
      <c r="N335" s="150"/>
    </row>
    <row r="336" spans="1:14">
      <c r="A336" s="109"/>
      <c r="B336" s="9"/>
      <c r="C336" s="106"/>
      <c r="H336" s="10"/>
      <c r="K336" s="10"/>
      <c r="L336" s="10"/>
      <c r="M336" s="10"/>
      <c r="N336" s="150"/>
    </row>
    <row r="337" spans="1:14">
      <c r="A337" s="109"/>
      <c r="B337" s="9"/>
      <c r="C337" s="106"/>
      <c r="H337" s="10"/>
      <c r="K337" s="10"/>
      <c r="L337" s="10"/>
      <c r="M337" s="10"/>
      <c r="N337" s="150"/>
    </row>
    <row r="338" spans="1:14">
      <c r="A338" s="109"/>
      <c r="B338" s="9"/>
      <c r="C338" s="106"/>
      <c r="H338" s="10"/>
      <c r="K338" s="10"/>
      <c r="L338" s="10"/>
      <c r="M338" s="10"/>
      <c r="N338" s="150"/>
    </row>
    <row r="339" spans="1:14">
      <c r="A339" s="109"/>
      <c r="B339" s="9"/>
      <c r="C339" s="106"/>
      <c r="H339" s="10"/>
      <c r="K339" s="10"/>
      <c r="L339" s="10"/>
      <c r="M339" s="10"/>
      <c r="N339" s="150"/>
    </row>
    <row r="340" spans="1:14">
      <c r="A340" s="109"/>
      <c r="B340" s="9"/>
      <c r="C340" s="106"/>
      <c r="H340" s="10"/>
      <c r="K340" s="10"/>
      <c r="L340" s="10"/>
      <c r="M340" s="10"/>
      <c r="N340" s="150"/>
    </row>
    <row r="341" spans="1:14">
      <c r="A341" s="109"/>
      <c r="B341" s="9"/>
      <c r="C341" s="106"/>
      <c r="H341" s="10"/>
      <c r="K341" s="10"/>
      <c r="L341" s="10"/>
      <c r="M341" s="10"/>
      <c r="N341" s="150"/>
    </row>
    <row r="342" spans="1:14">
      <c r="A342" s="109"/>
      <c r="B342" s="9"/>
      <c r="C342" s="106"/>
      <c r="H342" s="10"/>
      <c r="K342" s="10"/>
      <c r="L342" s="10"/>
      <c r="M342" s="10"/>
      <c r="N342" s="150"/>
    </row>
    <row r="343" spans="1:14">
      <c r="A343" s="109"/>
      <c r="B343" s="9"/>
      <c r="C343" s="106"/>
      <c r="H343" s="10"/>
      <c r="K343" s="10"/>
      <c r="L343" s="10"/>
      <c r="M343" s="10"/>
      <c r="N343" s="150"/>
    </row>
    <row r="344" spans="1:14">
      <c r="A344" s="109"/>
      <c r="B344" s="9"/>
      <c r="C344" s="106"/>
      <c r="H344" s="10"/>
      <c r="K344" s="10"/>
      <c r="L344" s="10"/>
      <c r="M344" s="10"/>
      <c r="N344" s="150"/>
    </row>
    <row r="345" spans="1:14">
      <c r="A345" s="109"/>
      <c r="B345" s="9"/>
      <c r="C345" s="106"/>
      <c r="H345" s="10"/>
      <c r="K345" s="10"/>
      <c r="L345" s="10"/>
      <c r="M345" s="10"/>
      <c r="N345" s="150"/>
    </row>
    <row r="346" spans="1:14">
      <c r="A346" s="109"/>
      <c r="B346" s="9"/>
      <c r="C346" s="106"/>
      <c r="H346" s="10"/>
      <c r="K346" s="10"/>
      <c r="L346" s="10"/>
      <c r="M346" s="10"/>
      <c r="N346" s="150"/>
    </row>
    <row r="347" spans="1:14">
      <c r="A347" s="109"/>
      <c r="B347" s="9"/>
      <c r="C347" s="106"/>
      <c r="H347" s="10"/>
      <c r="K347" s="10"/>
      <c r="L347" s="10"/>
      <c r="M347" s="10"/>
      <c r="N347" s="150"/>
    </row>
    <row r="348" spans="1:14">
      <c r="A348" s="109"/>
      <c r="B348" s="9"/>
      <c r="C348" s="106"/>
      <c r="H348" s="10"/>
      <c r="K348" s="10"/>
      <c r="L348" s="10"/>
      <c r="M348" s="10"/>
      <c r="N348" s="150"/>
    </row>
    <row r="349" spans="1:14">
      <c r="A349" s="109"/>
      <c r="B349" s="9"/>
      <c r="C349" s="106"/>
      <c r="H349" s="10"/>
      <c r="K349" s="10"/>
      <c r="L349" s="10"/>
      <c r="M349" s="10"/>
      <c r="N349" s="150"/>
    </row>
    <row r="350" spans="1:14">
      <c r="A350" s="109"/>
      <c r="B350" s="9"/>
      <c r="C350" s="106"/>
      <c r="H350" s="10"/>
      <c r="K350" s="10"/>
      <c r="L350" s="10"/>
      <c r="M350" s="10"/>
      <c r="N350" s="150"/>
    </row>
    <row r="351" spans="1:14">
      <c r="A351" s="109"/>
      <c r="B351" s="9"/>
      <c r="C351" s="106"/>
      <c r="H351" s="10"/>
      <c r="K351" s="10"/>
      <c r="L351" s="10"/>
      <c r="M351" s="10"/>
      <c r="N351" s="150"/>
    </row>
    <row r="352" spans="1:14">
      <c r="A352" s="109"/>
      <c r="B352" s="9"/>
      <c r="C352" s="106"/>
      <c r="H352" s="10"/>
      <c r="K352" s="10"/>
      <c r="L352" s="10"/>
      <c r="M352" s="10"/>
      <c r="N352" s="150"/>
    </row>
    <row r="353" spans="1:14">
      <c r="A353" s="109"/>
      <c r="B353" s="9"/>
      <c r="C353" s="106"/>
      <c r="H353" s="10"/>
      <c r="K353" s="10"/>
      <c r="L353" s="10"/>
      <c r="M353" s="10"/>
      <c r="N353" s="150"/>
    </row>
    <row r="354" spans="1:14">
      <c r="A354" s="109"/>
      <c r="B354" s="9"/>
      <c r="C354" s="106"/>
      <c r="H354" s="10"/>
      <c r="K354" s="10"/>
      <c r="L354" s="10"/>
      <c r="M354" s="10"/>
      <c r="N354" s="150"/>
    </row>
    <row r="355" spans="1:14">
      <c r="A355" s="109"/>
      <c r="B355" s="9"/>
      <c r="C355" s="106"/>
      <c r="H355" s="10"/>
      <c r="K355" s="10"/>
      <c r="L355" s="10"/>
      <c r="M355" s="10"/>
      <c r="N355" s="150"/>
    </row>
    <row r="356" spans="1:14">
      <c r="A356" s="109"/>
      <c r="B356" s="9"/>
      <c r="C356" s="106"/>
      <c r="H356" s="10"/>
      <c r="K356" s="10"/>
      <c r="L356" s="10"/>
      <c r="M356" s="10"/>
      <c r="N356" s="150"/>
    </row>
    <row r="357" spans="1:14">
      <c r="A357" s="109"/>
      <c r="B357" s="9"/>
      <c r="C357" s="106"/>
      <c r="H357" s="10"/>
      <c r="K357" s="10"/>
      <c r="L357" s="10"/>
      <c r="M357" s="10"/>
      <c r="N357" s="150"/>
    </row>
    <row r="358" spans="1:14">
      <c r="A358" s="109"/>
      <c r="B358" s="9"/>
      <c r="C358" s="106"/>
      <c r="H358" s="10"/>
      <c r="K358" s="10"/>
      <c r="L358" s="10"/>
      <c r="M358" s="10"/>
      <c r="N358" s="150"/>
    </row>
    <row r="359" spans="1:14">
      <c r="A359" s="109"/>
      <c r="B359" s="9"/>
      <c r="C359" s="106"/>
      <c r="H359" s="10"/>
      <c r="K359" s="10"/>
      <c r="L359" s="10"/>
      <c r="M359" s="10"/>
      <c r="N359" s="150"/>
    </row>
    <row r="360" spans="1:14">
      <c r="A360" s="109"/>
      <c r="B360" s="9"/>
      <c r="C360" s="106"/>
      <c r="H360" s="10"/>
      <c r="K360" s="10"/>
      <c r="L360" s="10"/>
      <c r="M360" s="10"/>
      <c r="N360" s="150"/>
    </row>
    <row r="361" spans="1:14">
      <c r="A361" s="109"/>
      <c r="B361" s="9"/>
      <c r="C361" s="106"/>
      <c r="H361" s="10"/>
      <c r="K361" s="10"/>
      <c r="L361" s="10"/>
      <c r="M361" s="10"/>
      <c r="N361" s="150"/>
    </row>
    <row r="362" spans="1:14">
      <c r="A362" s="109"/>
      <c r="B362" s="9"/>
      <c r="C362" s="106"/>
      <c r="H362" s="10"/>
      <c r="K362" s="10"/>
      <c r="L362" s="10"/>
      <c r="M362" s="10"/>
      <c r="N362" s="150"/>
    </row>
    <row r="363" spans="1:14">
      <c r="A363" s="109"/>
      <c r="B363" s="9"/>
      <c r="C363" s="106"/>
      <c r="H363" s="10"/>
      <c r="K363" s="10"/>
      <c r="L363" s="10"/>
      <c r="M363" s="10"/>
      <c r="N363" s="150"/>
    </row>
    <row r="364" spans="1:14">
      <c r="A364" s="109"/>
      <c r="B364" s="9"/>
      <c r="C364" s="106"/>
      <c r="H364" s="10"/>
      <c r="K364" s="10"/>
      <c r="L364" s="10"/>
      <c r="M364" s="10"/>
      <c r="N364" s="150"/>
    </row>
    <row r="365" spans="1:14">
      <c r="A365" s="109"/>
      <c r="B365" s="9"/>
      <c r="C365" s="106"/>
      <c r="H365" s="10"/>
      <c r="K365" s="10"/>
      <c r="L365" s="10"/>
      <c r="M365" s="10"/>
      <c r="N365" s="150"/>
    </row>
    <row r="366" spans="1:14">
      <c r="A366" s="109"/>
      <c r="B366" s="9"/>
      <c r="C366" s="106"/>
      <c r="H366" s="10"/>
      <c r="K366" s="10"/>
      <c r="L366" s="10"/>
      <c r="M366" s="10"/>
      <c r="N366" s="150"/>
    </row>
    <row r="367" spans="1:14">
      <c r="A367" s="109"/>
      <c r="B367" s="9"/>
      <c r="C367" s="106"/>
      <c r="H367" s="10"/>
      <c r="K367" s="10"/>
      <c r="L367" s="10"/>
      <c r="M367" s="10"/>
      <c r="N367" s="150"/>
    </row>
    <row r="368" spans="1:14">
      <c r="A368" s="109"/>
      <c r="B368" s="9"/>
      <c r="C368" s="106"/>
      <c r="H368" s="10"/>
      <c r="K368" s="10"/>
      <c r="L368" s="10"/>
      <c r="M368" s="10"/>
      <c r="N368" s="150"/>
    </row>
    <row r="369" spans="1:14">
      <c r="A369" s="109"/>
      <c r="B369" s="9"/>
      <c r="C369" s="106"/>
      <c r="H369" s="10"/>
      <c r="K369" s="10"/>
      <c r="L369" s="10"/>
      <c r="M369" s="10"/>
      <c r="N369" s="150"/>
    </row>
    <row r="370" spans="1:14">
      <c r="A370" s="109"/>
      <c r="B370" s="9"/>
      <c r="C370" s="106"/>
      <c r="H370" s="10"/>
      <c r="K370" s="10"/>
      <c r="L370" s="10"/>
      <c r="M370" s="10"/>
      <c r="N370" s="150"/>
    </row>
    <row r="371" spans="1:14">
      <c r="A371" s="109"/>
      <c r="B371" s="9"/>
      <c r="C371" s="106"/>
      <c r="H371" s="10"/>
      <c r="K371" s="10"/>
      <c r="L371" s="10"/>
      <c r="M371" s="10"/>
      <c r="N371" s="150"/>
    </row>
    <row r="372" spans="1:14">
      <c r="A372" s="109"/>
      <c r="B372" s="9"/>
      <c r="C372" s="106"/>
      <c r="H372" s="10"/>
      <c r="K372" s="10"/>
      <c r="L372" s="10"/>
      <c r="M372" s="10"/>
      <c r="N372" s="150"/>
    </row>
    <row r="373" spans="1:14">
      <c r="A373" s="109"/>
      <c r="B373" s="9"/>
      <c r="C373" s="106"/>
      <c r="H373" s="10"/>
      <c r="K373" s="10"/>
      <c r="L373" s="10"/>
      <c r="M373" s="10"/>
      <c r="N373" s="150"/>
    </row>
    <row r="374" spans="1:14">
      <c r="A374" s="109"/>
      <c r="B374" s="9"/>
      <c r="C374" s="106"/>
      <c r="H374" s="10"/>
      <c r="K374" s="10"/>
      <c r="L374" s="10"/>
      <c r="M374" s="10"/>
      <c r="N374" s="150"/>
    </row>
    <row r="375" spans="1:14">
      <c r="A375" s="109"/>
      <c r="B375" s="9"/>
      <c r="C375" s="106"/>
      <c r="H375" s="10"/>
      <c r="K375" s="10"/>
      <c r="L375" s="10"/>
      <c r="M375" s="10"/>
      <c r="N375" s="150"/>
    </row>
    <row r="376" spans="1:14">
      <c r="A376" s="109"/>
      <c r="B376" s="9"/>
      <c r="C376" s="106"/>
      <c r="H376" s="10"/>
      <c r="K376" s="10"/>
      <c r="L376" s="10"/>
      <c r="M376" s="10"/>
      <c r="N376" s="150"/>
    </row>
    <row r="377" spans="1:14">
      <c r="A377" s="109"/>
      <c r="B377" s="9"/>
      <c r="C377" s="106"/>
      <c r="H377" s="10"/>
      <c r="K377" s="10"/>
      <c r="L377" s="10"/>
      <c r="M377" s="10"/>
      <c r="N377" s="150"/>
    </row>
    <row r="378" spans="1:14">
      <c r="A378" s="109"/>
      <c r="B378" s="9"/>
      <c r="C378" s="106"/>
      <c r="H378" s="10"/>
      <c r="K378" s="10"/>
      <c r="L378" s="10"/>
      <c r="M378" s="10"/>
      <c r="N378" s="150"/>
    </row>
    <row r="379" spans="1:14">
      <c r="A379" s="109"/>
      <c r="B379" s="9"/>
      <c r="C379" s="106"/>
      <c r="H379" s="10"/>
      <c r="K379" s="10"/>
      <c r="L379" s="10"/>
      <c r="M379" s="10"/>
      <c r="N379" s="150"/>
    </row>
    <row r="380" spans="1:14">
      <c r="A380" s="109"/>
      <c r="B380" s="9"/>
      <c r="C380" s="106"/>
      <c r="H380" s="10"/>
      <c r="K380" s="10"/>
      <c r="L380" s="10"/>
      <c r="M380" s="10"/>
      <c r="N380" s="150"/>
    </row>
    <row r="381" spans="1:14">
      <c r="A381" s="109"/>
      <c r="B381" s="9"/>
      <c r="C381" s="106"/>
      <c r="H381" s="10"/>
      <c r="K381" s="10"/>
      <c r="L381" s="10"/>
      <c r="M381" s="10"/>
      <c r="N381" s="150"/>
    </row>
    <row r="382" spans="1:14">
      <c r="A382" s="109"/>
      <c r="B382" s="9"/>
      <c r="C382" s="106"/>
      <c r="H382" s="10"/>
      <c r="K382" s="10"/>
      <c r="L382" s="10"/>
      <c r="M382" s="10"/>
      <c r="N382" s="150"/>
    </row>
    <row r="383" spans="1:14">
      <c r="A383" s="109"/>
      <c r="B383" s="9"/>
      <c r="C383" s="106"/>
      <c r="H383" s="10"/>
      <c r="K383" s="10"/>
      <c r="L383" s="10"/>
      <c r="M383" s="10"/>
      <c r="N383" s="150"/>
    </row>
    <row r="384" spans="1:14">
      <c r="A384" s="109"/>
      <c r="B384" s="9"/>
      <c r="C384" s="106"/>
      <c r="H384" s="10"/>
      <c r="K384" s="10"/>
      <c r="L384" s="10"/>
      <c r="M384" s="10"/>
      <c r="N384" s="150"/>
    </row>
    <row r="385" spans="1:14">
      <c r="A385" s="109"/>
      <c r="B385" s="9"/>
      <c r="C385" s="106"/>
      <c r="H385" s="10"/>
      <c r="K385" s="10"/>
      <c r="L385" s="10"/>
      <c r="M385" s="10"/>
      <c r="N385" s="150"/>
    </row>
    <row r="386" spans="1:14">
      <c r="A386" s="109"/>
      <c r="B386" s="9"/>
      <c r="C386" s="106"/>
      <c r="H386" s="10"/>
      <c r="K386" s="10"/>
      <c r="L386" s="10"/>
      <c r="M386" s="10"/>
      <c r="N386" s="150"/>
    </row>
    <row r="387" spans="1:14">
      <c r="A387" s="109"/>
      <c r="B387" s="9"/>
      <c r="C387" s="106"/>
      <c r="H387" s="10"/>
      <c r="K387" s="10"/>
      <c r="L387" s="10"/>
      <c r="M387" s="10"/>
      <c r="N387" s="150"/>
    </row>
    <row r="388" spans="1:14">
      <c r="A388" s="109"/>
      <c r="B388" s="9"/>
      <c r="C388" s="106"/>
      <c r="H388" s="10"/>
      <c r="K388" s="10"/>
      <c r="L388" s="10"/>
      <c r="M388" s="10"/>
      <c r="N388" s="150"/>
    </row>
    <row r="389" spans="1:14">
      <c r="A389" s="109"/>
      <c r="B389" s="9"/>
      <c r="C389" s="106"/>
      <c r="H389" s="10"/>
      <c r="K389" s="10"/>
      <c r="L389" s="10"/>
      <c r="M389" s="10"/>
      <c r="N389" s="150"/>
    </row>
    <row r="390" spans="1:14">
      <c r="A390" s="109"/>
      <c r="B390" s="9"/>
      <c r="C390" s="106"/>
      <c r="H390" s="10"/>
      <c r="K390" s="10"/>
      <c r="L390" s="10"/>
      <c r="M390" s="10"/>
      <c r="N390" s="150"/>
    </row>
    <row r="391" spans="1:14">
      <c r="A391" s="109"/>
      <c r="B391" s="9"/>
      <c r="C391" s="106"/>
      <c r="H391" s="10"/>
      <c r="K391" s="10"/>
      <c r="L391" s="10"/>
      <c r="M391" s="10"/>
      <c r="N391" s="150"/>
    </row>
    <row r="392" spans="1:14">
      <c r="A392" s="109"/>
      <c r="B392" s="9"/>
      <c r="C392" s="106"/>
      <c r="H392" s="10"/>
      <c r="K392" s="10"/>
      <c r="L392" s="10"/>
      <c r="M392" s="10"/>
      <c r="N392" s="150"/>
    </row>
    <row r="393" spans="1:14">
      <c r="A393" s="109"/>
      <c r="B393" s="9"/>
      <c r="C393" s="106"/>
      <c r="H393" s="10"/>
      <c r="K393" s="10"/>
      <c r="L393" s="10"/>
      <c r="M393" s="10"/>
      <c r="N393" s="150"/>
    </row>
    <row r="394" spans="1:14">
      <c r="A394" s="109"/>
      <c r="B394" s="9"/>
      <c r="C394" s="106"/>
      <c r="H394" s="10"/>
      <c r="K394" s="10"/>
      <c r="L394" s="10"/>
      <c r="M394" s="10"/>
      <c r="N394" s="150"/>
    </row>
    <row r="395" spans="1:14">
      <c r="A395" s="109"/>
      <c r="B395" s="9"/>
      <c r="C395" s="106"/>
      <c r="H395" s="10"/>
      <c r="K395" s="10"/>
      <c r="L395" s="10"/>
      <c r="M395" s="10"/>
      <c r="N395" s="150"/>
    </row>
    <row r="396" spans="1:14">
      <c r="A396" s="109"/>
      <c r="B396" s="9"/>
      <c r="C396" s="106"/>
      <c r="H396" s="10"/>
      <c r="K396" s="10"/>
      <c r="L396" s="10"/>
      <c r="M396" s="10"/>
      <c r="N396" s="150"/>
    </row>
    <row r="397" spans="1:14">
      <c r="A397" s="109"/>
      <c r="B397" s="9"/>
      <c r="C397" s="106"/>
      <c r="H397" s="10"/>
      <c r="K397" s="10"/>
      <c r="L397" s="10"/>
      <c r="M397" s="10"/>
      <c r="N397" s="150"/>
    </row>
    <row r="398" spans="1:14">
      <c r="A398" s="109"/>
      <c r="B398" s="9"/>
      <c r="C398" s="106"/>
      <c r="H398" s="10"/>
      <c r="K398" s="10"/>
      <c r="L398" s="10"/>
      <c r="M398" s="10"/>
      <c r="N398" s="150"/>
    </row>
    <row r="399" spans="1:14">
      <c r="A399" s="109"/>
      <c r="B399" s="9"/>
      <c r="C399" s="106"/>
      <c r="H399" s="10"/>
      <c r="K399" s="10"/>
      <c r="L399" s="10"/>
      <c r="M399" s="10"/>
      <c r="N399" s="150"/>
    </row>
    <row r="400" spans="1:14">
      <c r="A400" s="109"/>
      <c r="B400" s="9"/>
      <c r="C400" s="106"/>
      <c r="H400" s="10"/>
      <c r="K400" s="10"/>
      <c r="L400" s="10"/>
      <c r="M400" s="10"/>
      <c r="N400" s="150"/>
    </row>
    <row r="401" spans="1:14">
      <c r="A401" s="109"/>
      <c r="B401" s="9"/>
      <c r="C401" s="106"/>
      <c r="H401" s="10"/>
      <c r="K401" s="10"/>
      <c r="L401" s="10"/>
      <c r="M401" s="10"/>
      <c r="N401" s="150"/>
    </row>
    <row r="402" spans="1:14">
      <c r="A402" s="109"/>
      <c r="B402" s="9"/>
      <c r="C402" s="106"/>
      <c r="H402" s="10"/>
      <c r="K402" s="10"/>
      <c r="L402" s="10"/>
      <c r="M402" s="10"/>
      <c r="N402" s="150"/>
    </row>
    <row r="403" spans="1:14">
      <c r="A403" s="109"/>
      <c r="B403" s="9"/>
      <c r="C403" s="106"/>
      <c r="H403" s="10"/>
      <c r="K403" s="10"/>
      <c r="L403" s="10"/>
      <c r="M403" s="10"/>
      <c r="N403" s="150"/>
    </row>
    <row r="404" spans="1:14">
      <c r="A404" s="109"/>
      <c r="B404" s="9"/>
      <c r="C404" s="106"/>
      <c r="H404" s="10"/>
      <c r="K404" s="10"/>
      <c r="L404" s="10"/>
      <c r="M404" s="10"/>
      <c r="N404" s="150"/>
    </row>
    <row r="405" spans="1:14">
      <c r="A405" s="109"/>
      <c r="B405" s="9"/>
      <c r="C405" s="106"/>
      <c r="H405" s="10"/>
      <c r="K405" s="10"/>
      <c r="L405" s="10"/>
      <c r="M405" s="10"/>
      <c r="N405" s="150"/>
    </row>
    <row r="406" spans="1:14">
      <c r="A406" s="109"/>
      <c r="B406" s="9"/>
      <c r="C406" s="106"/>
      <c r="H406" s="10"/>
      <c r="K406" s="10"/>
      <c r="L406" s="10"/>
      <c r="M406" s="10"/>
      <c r="N406" s="150"/>
    </row>
    <row r="407" spans="1:14">
      <c r="A407" s="109"/>
      <c r="B407" s="9"/>
      <c r="C407" s="106"/>
      <c r="H407" s="10"/>
      <c r="K407" s="10"/>
      <c r="L407" s="10"/>
      <c r="M407" s="10"/>
      <c r="N407" s="150"/>
    </row>
    <row r="408" spans="1:14">
      <c r="A408" s="109"/>
      <c r="B408" s="9"/>
      <c r="C408" s="106"/>
      <c r="H408" s="10"/>
      <c r="K408" s="10"/>
      <c r="L408" s="10"/>
      <c r="M408" s="10"/>
      <c r="N408" s="150"/>
    </row>
    <row r="409" spans="1:14">
      <c r="A409" s="109"/>
      <c r="B409" s="9"/>
      <c r="C409" s="106"/>
      <c r="H409" s="10"/>
      <c r="K409" s="10"/>
      <c r="L409" s="10"/>
      <c r="M409" s="10"/>
      <c r="N409" s="150"/>
    </row>
    <row r="410" spans="1:14">
      <c r="A410" s="109"/>
      <c r="B410" s="9"/>
      <c r="C410" s="106"/>
      <c r="H410" s="10"/>
      <c r="K410" s="10"/>
      <c r="L410" s="10"/>
      <c r="M410" s="10"/>
      <c r="N410" s="150"/>
    </row>
    <row r="411" spans="1:14">
      <c r="A411" s="109"/>
      <c r="B411" s="9"/>
      <c r="C411" s="106"/>
      <c r="H411" s="10"/>
      <c r="K411" s="10"/>
      <c r="L411" s="10"/>
      <c r="M411" s="10"/>
      <c r="N411" s="150"/>
    </row>
    <row r="412" spans="1:14">
      <c r="A412" s="109"/>
      <c r="B412" s="9"/>
      <c r="C412" s="106"/>
      <c r="H412" s="10"/>
      <c r="K412" s="10"/>
      <c r="L412" s="10"/>
      <c r="M412" s="10"/>
      <c r="N412" s="150"/>
    </row>
    <row r="413" spans="1:14">
      <c r="A413" s="109"/>
      <c r="B413" s="9"/>
      <c r="C413" s="106"/>
      <c r="H413" s="10"/>
      <c r="K413" s="10"/>
      <c r="L413" s="10"/>
      <c r="M413" s="10"/>
      <c r="N413" s="150"/>
    </row>
    <row r="414" spans="1:14">
      <c r="A414" s="109"/>
      <c r="B414" s="9"/>
      <c r="C414" s="106"/>
      <c r="H414" s="10"/>
      <c r="K414" s="10"/>
      <c r="L414" s="10"/>
      <c r="M414" s="10"/>
      <c r="N414" s="150"/>
    </row>
    <row r="415" spans="1:14">
      <c r="A415" s="109"/>
      <c r="B415" s="9"/>
      <c r="C415" s="106"/>
      <c r="H415" s="10"/>
      <c r="K415" s="10"/>
      <c r="L415" s="10"/>
      <c r="M415" s="10"/>
      <c r="N415" s="150"/>
    </row>
    <row r="416" spans="1:14">
      <c r="A416" s="109"/>
      <c r="B416" s="9"/>
      <c r="C416" s="106"/>
      <c r="H416" s="10"/>
      <c r="K416" s="10"/>
      <c r="L416" s="10"/>
      <c r="M416" s="10"/>
      <c r="N416" s="150"/>
    </row>
    <row r="417" spans="1:14">
      <c r="A417" s="109"/>
      <c r="B417" s="9"/>
      <c r="C417" s="106"/>
      <c r="H417" s="10"/>
      <c r="K417" s="10"/>
      <c r="L417" s="10"/>
      <c r="M417" s="10"/>
      <c r="N417" s="150"/>
    </row>
    <row r="418" spans="1:14">
      <c r="A418" s="109"/>
      <c r="B418" s="9"/>
      <c r="C418" s="106"/>
      <c r="H418" s="10"/>
      <c r="K418" s="10"/>
      <c r="L418" s="10"/>
      <c r="M418" s="10"/>
      <c r="N418" s="150"/>
    </row>
    <row r="419" spans="1:14">
      <c r="A419" s="109"/>
      <c r="B419" s="9"/>
      <c r="C419" s="106"/>
      <c r="H419" s="10"/>
      <c r="K419" s="10"/>
      <c r="L419" s="10"/>
      <c r="M419" s="10"/>
      <c r="N419" s="150"/>
    </row>
    <row r="420" spans="1:14">
      <c r="A420" s="109"/>
      <c r="B420" s="9"/>
      <c r="C420" s="106"/>
      <c r="H420" s="10"/>
      <c r="K420" s="10"/>
      <c r="L420" s="10"/>
      <c r="M420" s="10"/>
      <c r="N420" s="150"/>
    </row>
    <row r="421" spans="1:14">
      <c r="A421" s="109"/>
      <c r="B421" s="9"/>
      <c r="C421" s="106"/>
      <c r="H421" s="10"/>
      <c r="K421" s="10"/>
      <c r="L421" s="10"/>
      <c r="M421" s="10"/>
      <c r="N421" s="150"/>
    </row>
    <row r="422" spans="1:14">
      <c r="A422" s="109"/>
      <c r="B422" s="9"/>
      <c r="C422" s="106"/>
      <c r="H422" s="10"/>
      <c r="K422" s="10"/>
      <c r="L422" s="10"/>
      <c r="M422" s="10"/>
      <c r="N422" s="150"/>
    </row>
    <row r="423" spans="1:14">
      <c r="A423" s="109"/>
      <c r="B423" s="9"/>
      <c r="C423" s="106"/>
      <c r="H423" s="10"/>
      <c r="K423" s="10"/>
      <c r="L423" s="10"/>
      <c r="M423" s="10"/>
      <c r="N423" s="150"/>
    </row>
    <row r="424" spans="1:14">
      <c r="A424" s="109"/>
      <c r="B424" s="9"/>
      <c r="C424" s="106"/>
      <c r="H424" s="10"/>
      <c r="K424" s="10"/>
      <c r="L424" s="10"/>
      <c r="M424" s="10"/>
      <c r="N424" s="150"/>
    </row>
    <row r="425" spans="1:14">
      <c r="A425" s="109"/>
      <c r="B425" s="9"/>
      <c r="C425" s="106"/>
      <c r="H425" s="10"/>
      <c r="K425" s="10"/>
      <c r="L425" s="10"/>
      <c r="M425" s="10"/>
      <c r="N425" s="150"/>
    </row>
    <row r="426" spans="1:14">
      <c r="A426" s="109"/>
      <c r="B426" s="9"/>
      <c r="C426" s="106"/>
      <c r="H426" s="10"/>
      <c r="K426" s="10"/>
      <c r="L426" s="10"/>
      <c r="M426" s="10"/>
      <c r="N426" s="150"/>
    </row>
    <row r="427" spans="1:14">
      <c r="A427" s="109"/>
      <c r="B427" s="9"/>
      <c r="C427" s="106"/>
      <c r="H427" s="10"/>
      <c r="K427" s="10"/>
      <c r="L427" s="10"/>
      <c r="M427" s="10"/>
      <c r="N427" s="150"/>
    </row>
    <row r="428" spans="1:14">
      <c r="A428" s="109"/>
      <c r="B428" s="9"/>
      <c r="C428" s="106"/>
      <c r="H428" s="10"/>
      <c r="K428" s="10"/>
      <c r="L428" s="10"/>
      <c r="M428" s="10"/>
      <c r="N428" s="150"/>
    </row>
    <row r="429" spans="1:14">
      <c r="A429" s="109"/>
      <c r="B429" s="9"/>
      <c r="C429" s="106"/>
      <c r="H429" s="10"/>
      <c r="K429" s="10"/>
      <c r="L429" s="10"/>
      <c r="M429" s="10"/>
      <c r="N429" s="150"/>
    </row>
    <row r="430" spans="1:14">
      <c r="A430" s="109"/>
      <c r="B430" s="9"/>
      <c r="C430" s="106"/>
      <c r="H430" s="10"/>
      <c r="K430" s="10"/>
      <c r="L430" s="10"/>
      <c r="M430" s="10"/>
      <c r="N430" s="150"/>
    </row>
    <row r="431" spans="1:14">
      <c r="A431" s="109"/>
      <c r="B431" s="9"/>
      <c r="C431" s="106"/>
      <c r="H431" s="10"/>
      <c r="K431" s="10"/>
      <c r="L431" s="10"/>
      <c r="M431" s="10"/>
      <c r="N431" s="150"/>
    </row>
    <row r="432" spans="1:14">
      <c r="A432" s="109"/>
      <c r="B432" s="9"/>
      <c r="C432" s="106"/>
      <c r="H432" s="10"/>
      <c r="K432" s="10"/>
      <c r="L432" s="10"/>
      <c r="M432" s="10"/>
      <c r="N432" s="150"/>
    </row>
    <row r="433" spans="1:14">
      <c r="A433" s="109"/>
      <c r="B433" s="9"/>
      <c r="C433" s="106"/>
      <c r="H433" s="10"/>
      <c r="K433" s="10"/>
      <c r="L433" s="10"/>
      <c r="M433" s="10"/>
      <c r="N433" s="150"/>
    </row>
    <row r="434" spans="1:14">
      <c r="A434" s="109"/>
      <c r="B434" s="9"/>
      <c r="C434" s="106"/>
      <c r="H434" s="10"/>
      <c r="K434" s="10"/>
      <c r="L434" s="10"/>
      <c r="M434" s="10"/>
      <c r="N434" s="150"/>
    </row>
    <row r="435" spans="1:14">
      <c r="A435" s="109"/>
      <c r="B435" s="9"/>
      <c r="C435" s="106"/>
      <c r="H435" s="10"/>
      <c r="K435" s="10"/>
      <c r="L435" s="10"/>
      <c r="M435" s="10"/>
      <c r="N435" s="150"/>
    </row>
    <row r="436" spans="1:14">
      <c r="A436" s="109"/>
      <c r="B436" s="9"/>
      <c r="C436" s="106"/>
      <c r="H436" s="10"/>
      <c r="K436" s="10"/>
      <c r="L436" s="10"/>
      <c r="M436" s="10"/>
      <c r="N436" s="150"/>
    </row>
    <row r="437" spans="1:14">
      <c r="A437" s="109"/>
      <c r="B437" s="9"/>
      <c r="C437" s="106"/>
      <c r="H437" s="10"/>
      <c r="K437" s="10"/>
      <c r="L437" s="10"/>
      <c r="M437" s="10"/>
      <c r="N437" s="150"/>
    </row>
    <row r="438" spans="1:14">
      <c r="A438" s="109"/>
      <c r="B438" s="9"/>
      <c r="C438" s="106"/>
      <c r="H438" s="10"/>
      <c r="K438" s="10"/>
      <c r="L438" s="10"/>
      <c r="M438" s="10"/>
      <c r="N438" s="150"/>
    </row>
    <row r="439" spans="1:14">
      <c r="A439" s="109"/>
      <c r="B439" s="9"/>
      <c r="C439" s="106"/>
      <c r="H439" s="10"/>
      <c r="K439" s="10"/>
      <c r="L439" s="10"/>
      <c r="M439" s="10"/>
      <c r="N439" s="150"/>
    </row>
    <row r="440" spans="1:14">
      <c r="A440" s="109"/>
      <c r="B440" s="9"/>
      <c r="C440" s="106"/>
      <c r="H440" s="10"/>
      <c r="K440" s="10"/>
      <c r="L440" s="10"/>
      <c r="M440" s="10"/>
      <c r="N440" s="150"/>
    </row>
    <row r="441" spans="1:14">
      <c r="A441" s="109"/>
      <c r="B441" s="9"/>
      <c r="C441" s="106"/>
      <c r="H441" s="10"/>
      <c r="K441" s="10"/>
      <c r="L441" s="10"/>
      <c r="M441" s="10"/>
      <c r="N441" s="150"/>
    </row>
    <row r="442" spans="1:14">
      <c r="A442" s="109"/>
      <c r="B442" s="9"/>
      <c r="C442" s="106"/>
      <c r="H442" s="10"/>
      <c r="K442" s="10"/>
      <c r="L442" s="10"/>
      <c r="M442" s="10"/>
      <c r="N442" s="150"/>
    </row>
    <row r="443" spans="1:14">
      <c r="A443" s="109"/>
      <c r="B443" s="9"/>
      <c r="C443" s="106"/>
      <c r="H443" s="10"/>
      <c r="K443" s="10"/>
      <c r="L443" s="10"/>
      <c r="M443" s="10"/>
      <c r="N443" s="150"/>
    </row>
    <row r="444" spans="1:14">
      <c r="A444" s="109"/>
      <c r="B444" s="9"/>
      <c r="C444" s="106"/>
      <c r="H444" s="10"/>
      <c r="K444" s="10"/>
      <c r="L444" s="10"/>
      <c r="M444" s="10"/>
      <c r="N444" s="150"/>
    </row>
    <row r="445" spans="1:14">
      <c r="A445" s="109"/>
      <c r="B445" s="9"/>
      <c r="C445" s="106"/>
      <c r="H445" s="10"/>
      <c r="K445" s="10"/>
      <c r="L445" s="10"/>
      <c r="M445" s="10"/>
      <c r="N445" s="150"/>
    </row>
    <row r="446" spans="1:14">
      <c r="A446" s="109"/>
      <c r="B446" s="9"/>
      <c r="C446" s="106"/>
      <c r="H446" s="10"/>
      <c r="K446" s="10"/>
      <c r="L446" s="10"/>
      <c r="M446" s="10"/>
      <c r="N446" s="150"/>
    </row>
    <row r="447" spans="1:14">
      <c r="A447" s="109"/>
      <c r="B447" s="9"/>
      <c r="C447" s="106"/>
      <c r="H447" s="10"/>
      <c r="K447" s="10"/>
      <c r="L447" s="10"/>
      <c r="M447" s="10"/>
      <c r="N447" s="150"/>
    </row>
    <row r="448" spans="1:14">
      <c r="A448" s="109"/>
      <c r="B448" s="9"/>
      <c r="C448" s="106"/>
      <c r="H448" s="10"/>
      <c r="K448" s="10"/>
      <c r="L448" s="10"/>
      <c r="M448" s="10"/>
      <c r="N448" s="150"/>
    </row>
    <row r="449" spans="1:14">
      <c r="A449" s="109"/>
      <c r="B449" s="9"/>
      <c r="C449" s="106"/>
      <c r="H449" s="10"/>
      <c r="K449" s="10"/>
      <c r="L449" s="10"/>
      <c r="M449" s="10"/>
      <c r="N449" s="150"/>
    </row>
    <row r="450" spans="1:14">
      <c r="A450" s="109"/>
      <c r="B450" s="9"/>
      <c r="C450" s="106"/>
      <c r="H450" s="10"/>
      <c r="K450" s="10"/>
      <c r="L450" s="10"/>
      <c r="M450" s="10"/>
      <c r="N450" s="150"/>
    </row>
    <row r="451" spans="1:14">
      <c r="A451" s="109"/>
      <c r="B451" s="9"/>
      <c r="C451" s="106"/>
      <c r="H451" s="10"/>
      <c r="K451" s="10"/>
      <c r="L451" s="10"/>
      <c r="M451" s="10"/>
      <c r="N451" s="150"/>
    </row>
    <row r="452" spans="1:14">
      <c r="A452" s="109"/>
      <c r="B452" s="9"/>
      <c r="C452" s="106"/>
      <c r="H452" s="10"/>
      <c r="K452" s="10"/>
      <c r="L452" s="10"/>
      <c r="M452" s="10"/>
      <c r="N452" s="150"/>
    </row>
    <row r="453" spans="1:14">
      <c r="A453" s="109"/>
      <c r="B453" s="9"/>
      <c r="C453" s="106"/>
      <c r="H453" s="10"/>
      <c r="K453" s="10"/>
      <c r="L453" s="10"/>
      <c r="M453" s="10"/>
      <c r="N453" s="150"/>
    </row>
    <row r="454" spans="1:14">
      <c r="A454" s="109"/>
      <c r="B454" s="9"/>
      <c r="C454" s="106"/>
      <c r="H454" s="10"/>
      <c r="K454" s="10"/>
      <c r="L454" s="10"/>
      <c r="M454" s="10"/>
      <c r="N454" s="150"/>
    </row>
    <row r="455" spans="1:14">
      <c r="A455" s="109"/>
      <c r="B455" s="9"/>
      <c r="C455" s="106"/>
      <c r="H455" s="10"/>
      <c r="K455" s="10"/>
      <c r="L455" s="10"/>
      <c r="M455" s="10"/>
      <c r="N455" s="150"/>
    </row>
    <row r="456" spans="1:14">
      <c r="A456" s="109"/>
      <c r="B456" s="9"/>
      <c r="C456" s="106"/>
      <c r="H456" s="10"/>
      <c r="K456" s="10"/>
      <c r="L456" s="10"/>
      <c r="M456" s="10"/>
      <c r="N456" s="150"/>
    </row>
    <row r="457" spans="1:14">
      <c r="A457" s="109"/>
      <c r="B457" s="9"/>
      <c r="C457" s="106"/>
      <c r="H457" s="10"/>
      <c r="K457" s="10"/>
      <c r="L457" s="10"/>
      <c r="M457" s="10"/>
      <c r="N457" s="150"/>
    </row>
    <row r="458" spans="1:14">
      <c r="A458" s="109"/>
      <c r="B458" s="9"/>
      <c r="C458" s="106"/>
      <c r="H458" s="10"/>
      <c r="K458" s="10"/>
      <c r="L458" s="10"/>
      <c r="M458" s="10"/>
      <c r="N458" s="150"/>
    </row>
    <row r="459" spans="1:14">
      <c r="A459" s="109"/>
      <c r="B459" s="9"/>
      <c r="C459" s="106"/>
      <c r="H459" s="10"/>
      <c r="K459" s="10"/>
      <c r="L459" s="10"/>
      <c r="M459" s="10"/>
      <c r="N459" s="150"/>
    </row>
    <row r="460" spans="1:14">
      <c r="A460" s="109"/>
      <c r="B460" s="9"/>
      <c r="C460" s="106"/>
      <c r="H460" s="10"/>
      <c r="K460" s="10"/>
      <c r="L460" s="10"/>
      <c r="M460" s="10"/>
      <c r="N460" s="150"/>
    </row>
    <row r="461" spans="1:14">
      <c r="A461" s="109"/>
      <c r="B461" s="9"/>
      <c r="C461" s="106"/>
      <c r="H461" s="10"/>
      <c r="K461" s="10"/>
      <c r="L461" s="10"/>
      <c r="M461" s="10"/>
      <c r="N461" s="150"/>
    </row>
    <row r="462" spans="1:14">
      <c r="A462" s="109"/>
      <c r="B462" s="9"/>
      <c r="C462" s="106"/>
      <c r="H462" s="10"/>
      <c r="K462" s="10"/>
      <c r="L462" s="10"/>
      <c r="M462" s="10"/>
      <c r="N462" s="150"/>
    </row>
    <row r="463" spans="1:14">
      <c r="A463" s="109"/>
      <c r="B463" s="9"/>
      <c r="C463" s="106"/>
      <c r="H463" s="10"/>
      <c r="K463" s="10"/>
      <c r="L463" s="10"/>
      <c r="M463" s="10"/>
      <c r="N463" s="150"/>
    </row>
    <row r="464" spans="1:14">
      <c r="A464" s="109"/>
      <c r="B464" s="9"/>
      <c r="C464" s="106"/>
      <c r="H464" s="10"/>
      <c r="K464" s="10"/>
      <c r="L464" s="10"/>
      <c r="M464" s="10"/>
      <c r="N464" s="150"/>
    </row>
    <row r="465" spans="1:14">
      <c r="A465" s="109"/>
      <c r="B465" s="9"/>
      <c r="C465" s="106"/>
      <c r="H465" s="10"/>
      <c r="K465" s="10"/>
      <c r="L465" s="10"/>
      <c r="M465" s="10"/>
      <c r="N465" s="150"/>
    </row>
    <row r="466" spans="1:14">
      <c r="A466" s="109"/>
      <c r="B466" s="9"/>
      <c r="C466" s="106"/>
      <c r="H466" s="10"/>
      <c r="K466" s="10"/>
      <c r="L466" s="10"/>
      <c r="M466" s="10"/>
      <c r="N466" s="150"/>
    </row>
    <row r="467" spans="1:14">
      <c r="A467" s="109"/>
      <c r="B467" s="9"/>
      <c r="C467" s="106"/>
      <c r="H467" s="10"/>
      <c r="K467" s="10"/>
      <c r="L467" s="10"/>
      <c r="M467" s="10"/>
      <c r="N467" s="150"/>
    </row>
    <row r="468" spans="1:14">
      <c r="A468" s="109"/>
      <c r="B468" s="9"/>
      <c r="C468" s="106"/>
      <c r="H468" s="10"/>
      <c r="K468" s="10"/>
      <c r="L468" s="10"/>
      <c r="M468" s="10"/>
      <c r="N468" s="150"/>
    </row>
    <row r="469" spans="1:14">
      <c r="A469" s="109"/>
      <c r="B469" s="9"/>
      <c r="C469" s="106"/>
      <c r="H469" s="10"/>
      <c r="K469" s="10"/>
      <c r="L469" s="10"/>
      <c r="M469" s="10"/>
      <c r="N469" s="150"/>
    </row>
    <row r="470" spans="1:14">
      <c r="A470" s="109"/>
      <c r="B470" s="9"/>
      <c r="C470" s="106"/>
      <c r="H470" s="10"/>
      <c r="K470" s="10"/>
      <c r="L470" s="10"/>
      <c r="M470" s="10"/>
      <c r="N470" s="150"/>
    </row>
    <row r="471" spans="1:14">
      <c r="A471" s="109"/>
      <c r="B471" s="9"/>
      <c r="C471" s="106"/>
      <c r="H471" s="10"/>
      <c r="K471" s="10"/>
      <c r="L471" s="10"/>
      <c r="M471" s="10"/>
      <c r="N471" s="150"/>
    </row>
    <row r="472" spans="1:14">
      <c r="A472" s="109"/>
      <c r="B472" s="9"/>
      <c r="C472" s="106"/>
      <c r="H472" s="10"/>
      <c r="K472" s="10"/>
      <c r="L472" s="10"/>
      <c r="M472" s="10"/>
      <c r="N472" s="150"/>
    </row>
    <row r="473" spans="1:14">
      <c r="A473" s="109"/>
      <c r="B473" s="9"/>
      <c r="C473" s="106"/>
      <c r="H473" s="10"/>
      <c r="K473" s="10"/>
      <c r="L473" s="10"/>
      <c r="M473" s="10"/>
      <c r="N473" s="150"/>
    </row>
    <row r="474" spans="1:14">
      <c r="A474" s="109"/>
      <c r="B474" s="9"/>
      <c r="C474" s="106"/>
      <c r="H474" s="10"/>
      <c r="K474" s="10"/>
      <c r="L474" s="10"/>
      <c r="M474" s="10"/>
      <c r="N474" s="150"/>
    </row>
    <row r="475" spans="1:14">
      <c r="A475" s="109"/>
      <c r="B475" s="9"/>
      <c r="C475" s="106"/>
      <c r="H475" s="10"/>
      <c r="K475" s="10"/>
      <c r="L475" s="10"/>
      <c r="M475" s="10"/>
      <c r="N475" s="150"/>
    </row>
    <row r="476" spans="1:14">
      <c r="A476" s="109"/>
      <c r="B476" s="9"/>
      <c r="C476" s="106"/>
      <c r="H476" s="10"/>
      <c r="K476" s="10"/>
      <c r="L476" s="10"/>
      <c r="M476" s="10"/>
      <c r="N476" s="150"/>
    </row>
    <row r="477" spans="1:14">
      <c r="A477" s="109"/>
      <c r="B477" s="9"/>
      <c r="C477" s="106"/>
      <c r="H477" s="10"/>
      <c r="K477" s="10"/>
      <c r="L477" s="10"/>
      <c r="M477" s="10"/>
      <c r="N477" s="150"/>
    </row>
    <row r="478" spans="1:14">
      <c r="A478" s="109"/>
      <c r="B478" s="9"/>
      <c r="C478" s="106"/>
      <c r="H478" s="10"/>
      <c r="K478" s="10"/>
      <c r="L478" s="10"/>
      <c r="M478" s="10"/>
      <c r="N478" s="150"/>
    </row>
    <row r="479" spans="1:14">
      <c r="A479" s="109"/>
      <c r="B479" s="9"/>
      <c r="C479" s="106"/>
      <c r="H479" s="10"/>
      <c r="K479" s="10"/>
      <c r="L479" s="10"/>
      <c r="M479" s="10"/>
      <c r="N479" s="150"/>
    </row>
    <row r="480" spans="1:14">
      <c r="A480" s="109"/>
      <c r="B480" s="9"/>
      <c r="C480" s="106"/>
      <c r="H480" s="10"/>
      <c r="K480" s="10"/>
      <c r="L480" s="10"/>
      <c r="M480" s="10"/>
      <c r="N480" s="150"/>
    </row>
    <row r="481" spans="1:14">
      <c r="A481" s="109"/>
      <c r="B481" s="9"/>
      <c r="C481" s="106"/>
      <c r="H481" s="10"/>
      <c r="K481" s="10"/>
      <c r="L481" s="10"/>
      <c r="M481" s="10"/>
      <c r="N481" s="150"/>
    </row>
    <row r="482" spans="1:14">
      <c r="A482" s="109"/>
      <c r="B482" s="9"/>
      <c r="C482" s="106"/>
      <c r="H482" s="10"/>
      <c r="K482" s="10"/>
      <c r="L482" s="10"/>
      <c r="M482" s="10"/>
      <c r="N482" s="150"/>
    </row>
    <row r="483" spans="1:14">
      <c r="A483" s="109"/>
      <c r="B483" s="9"/>
      <c r="C483" s="106"/>
      <c r="H483" s="10"/>
      <c r="K483" s="10"/>
      <c r="L483" s="10"/>
      <c r="M483" s="10"/>
      <c r="N483" s="150"/>
    </row>
    <row r="484" spans="1:14">
      <c r="A484" s="109"/>
      <c r="B484" s="9"/>
      <c r="C484" s="106"/>
      <c r="H484" s="10"/>
      <c r="K484" s="10"/>
      <c r="L484" s="10"/>
      <c r="M484" s="10"/>
      <c r="N484" s="150"/>
    </row>
    <row r="485" spans="1:14">
      <c r="A485" s="109"/>
      <c r="B485" s="9"/>
      <c r="C485" s="106"/>
      <c r="H485" s="10"/>
      <c r="K485" s="10"/>
      <c r="L485" s="10"/>
      <c r="M485" s="10"/>
      <c r="N485" s="150"/>
    </row>
    <row r="486" spans="1:14">
      <c r="A486" s="109"/>
      <c r="B486" s="9"/>
      <c r="C486" s="106"/>
      <c r="H486" s="10"/>
      <c r="K486" s="10"/>
      <c r="L486" s="10"/>
      <c r="M486" s="10"/>
      <c r="N486" s="150"/>
    </row>
    <row r="487" spans="1:14">
      <c r="A487" s="109"/>
      <c r="B487" s="9"/>
      <c r="C487" s="106"/>
      <c r="H487" s="10"/>
      <c r="K487" s="10"/>
      <c r="L487" s="10"/>
      <c r="M487" s="10"/>
      <c r="N487" s="150"/>
    </row>
    <row r="488" spans="1:14">
      <c r="A488" s="109"/>
      <c r="B488" s="9"/>
      <c r="C488" s="106"/>
      <c r="H488" s="10"/>
      <c r="K488" s="10"/>
      <c r="L488" s="10"/>
      <c r="M488" s="10"/>
      <c r="N488" s="150"/>
    </row>
    <row r="489" spans="1:14">
      <c r="A489" s="109"/>
      <c r="B489" s="9"/>
      <c r="C489" s="106"/>
      <c r="H489" s="10"/>
      <c r="K489" s="10"/>
      <c r="L489" s="10"/>
      <c r="M489" s="10"/>
      <c r="N489" s="150"/>
    </row>
    <row r="490" spans="1:14">
      <c r="A490" s="109"/>
      <c r="B490" s="9"/>
      <c r="C490" s="106"/>
      <c r="H490" s="10"/>
      <c r="K490" s="10"/>
      <c r="L490" s="10"/>
      <c r="M490" s="10"/>
      <c r="N490" s="150"/>
    </row>
    <row r="491" spans="1:14">
      <c r="A491" s="109"/>
      <c r="B491" s="9"/>
      <c r="C491" s="106"/>
      <c r="H491" s="10"/>
      <c r="K491" s="10"/>
      <c r="L491" s="10"/>
      <c r="M491" s="10"/>
      <c r="N491" s="150"/>
    </row>
    <row r="492" spans="1:14">
      <c r="A492" s="109"/>
      <c r="B492" s="9"/>
      <c r="C492" s="106"/>
      <c r="H492" s="10"/>
      <c r="K492" s="10"/>
      <c r="L492" s="10"/>
      <c r="M492" s="10"/>
      <c r="N492" s="150"/>
    </row>
    <row r="493" spans="1:14">
      <c r="A493" s="109"/>
      <c r="B493" s="9"/>
      <c r="C493" s="106"/>
      <c r="H493" s="10"/>
      <c r="K493" s="10"/>
      <c r="L493" s="10"/>
      <c r="M493" s="10"/>
      <c r="N493" s="150"/>
    </row>
    <row r="494" spans="1:14">
      <c r="A494" s="109"/>
      <c r="B494" s="9"/>
      <c r="C494" s="106"/>
      <c r="H494" s="10"/>
      <c r="K494" s="10"/>
      <c r="L494" s="10"/>
      <c r="M494" s="10"/>
      <c r="N494" s="150"/>
    </row>
    <row r="495" spans="1:14">
      <c r="A495" s="109"/>
      <c r="B495" s="9"/>
      <c r="C495" s="106"/>
      <c r="H495" s="10"/>
      <c r="K495" s="10"/>
      <c r="L495" s="10"/>
      <c r="M495" s="10"/>
      <c r="N495" s="150"/>
    </row>
    <row r="496" spans="1:14">
      <c r="A496" s="109"/>
      <c r="B496" s="9"/>
      <c r="C496" s="106"/>
      <c r="H496" s="10"/>
      <c r="K496" s="10"/>
      <c r="L496" s="10"/>
      <c r="M496" s="10"/>
      <c r="N496" s="150"/>
    </row>
    <row r="497" spans="1:14">
      <c r="A497" s="109"/>
      <c r="B497" s="9"/>
      <c r="C497" s="106"/>
      <c r="H497" s="10"/>
      <c r="K497" s="10"/>
      <c r="L497" s="10"/>
      <c r="M497" s="10"/>
      <c r="N497" s="150"/>
    </row>
    <row r="498" spans="1:14">
      <c r="A498" s="109"/>
      <c r="B498" s="9"/>
      <c r="C498" s="106"/>
      <c r="H498" s="10"/>
      <c r="K498" s="10"/>
      <c r="L498" s="10"/>
      <c r="M498" s="10"/>
      <c r="N498" s="150"/>
    </row>
    <row r="499" spans="1:14">
      <c r="A499" s="109"/>
      <c r="B499" s="9"/>
      <c r="C499" s="106"/>
      <c r="H499" s="10"/>
      <c r="K499" s="10"/>
      <c r="L499" s="10"/>
      <c r="M499" s="10"/>
      <c r="N499" s="150"/>
    </row>
    <row r="500" spans="1:14">
      <c r="A500" s="109"/>
      <c r="B500" s="9"/>
      <c r="C500" s="106"/>
      <c r="H500" s="10"/>
      <c r="K500" s="10"/>
      <c r="L500" s="10"/>
      <c r="M500" s="10"/>
      <c r="N500" s="150"/>
    </row>
    <row r="501" spans="1:14">
      <c r="A501" s="109"/>
      <c r="B501" s="9"/>
      <c r="C501" s="106"/>
      <c r="H501" s="10"/>
      <c r="K501" s="10"/>
      <c r="L501" s="10"/>
      <c r="M501" s="10"/>
      <c r="N501" s="150"/>
    </row>
    <row r="502" spans="1:14">
      <c r="A502" s="109"/>
      <c r="B502" s="9"/>
      <c r="C502" s="106"/>
      <c r="H502" s="10"/>
      <c r="K502" s="10"/>
      <c r="L502" s="10"/>
      <c r="M502" s="10"/>
      <c r="N502" s="150"/>
    </row>
    <row r="503" spans="1:14">
      <c r="A503" s="109"/>
      <c r="B503" s="9"/>
      <c r="C503" s="106"/>
      <c r="H503" s="10"/>
      <c r="K503" s="10"/>
      <c r="L503" s="10"/>
      <c r="M503" s="10"/>
      <c r="N503" s="150"/>
    </row>
    <row r="504" spans="1:14">
      <c r="A504" s="109"/>
      <c r="B504" s="9"/>
      <c r="C504" s="106"/>
      <c r="H504" s="10"/>
      <c r="K504" s="10"/>
      <c r="L504" s="10"/>
      <c r="M504" s="10"/>
      <c r="N504" s="150"/>
    </row>
    <row r="505" spans="1:14">
      <c r="A505" s="109"/>
      <c r="B505" s="9"/>
      <c r="C505" s="106"/>
      <c r="H505" s="10"/>
      <c r="K505" s="10"/>
      <c r="L505" s="10"/>
      <c r="M505" s="10"/>
      <c r="N505" s="150"/>
    </row>
    <row r="506" spans="1:14">
      <c r="A506" s="109"/>
      <c r="B506" s="9"/>
      <c r="C506" s="106"/>
      <c r="H506" s="10"/>
      <c r="K506" s="10"/>
      <c r="L506" s="10"/>
      <c r="M506" s="10"/>
      <c r="N506" s="150"/>
    </row>
    <row r="507" spans="1:14">
      <c r="A507" s="109"/>
      <c r="B507" s="9"/>
      <c r="C507" s="106"/>
      <c r="H507" s="10"/>
      <c r="K507" s="10"/>
      <c r="L507" s="10"/>
      <c r="M507" s="10"/>
      <c r="N507" s="150"/>
    </row>
    <row r="508" spans="1:14">
      <c r="A508" s="109"/>
      <c r="B508" s="9"/>
      <c r="C508" s="106"/>
      <c r="H508" s="10"/>
      <c r="K508" s="10"/>
      <c r="L508" s="10"/>
      <c r="M508" s="10"/>
      <c r="N508" s="150"/>
    </row>
    <row r="509" spans="1:14">
      <c r="A509" s="109"/>
      <c r="B509" s="9"/>
      <c r="C509" s="106"/>
      <c r="H509" s="10"/>
      <c r="K509" s="10"/>
      <c r="L509" s="10"/>
      <c r="M509" s="10"/>
      <c r="N509" s="150"/>
    </row>
    <row r="510" spans="1:14">
      <c r="A510" s="109"/>
      <c r="B510" s="9"/>
      <c r="C510" s="106"/>
      <c r="H510" s="10"/>
      <c r="K510" s="10"/>
      <c r="L510" s="10"/>
      <c r="M510" s="10"/>
      <c r="N510" s="150"/>
    </row>
    <row r="511" spans="1:14">
      <c r="A511" s="109"/>
      <c r="B511" s="9"/>
      <c r="C511" s="106"/>
      <c r="H511" s="10"/>
      <c r="K511" s="10"/>
      <c r="L511" s="10"/>
      <c r="M511" s="10"/>
      <c r="N511" s="150"/>
    </row>
    <row r="512" spans="1:14">
      <c r="A512" s="109"/>
      <c r="B512" s="9"/>
      <c r="C512" s="106"/>
      <c r="H512" s="10"/>
      <c r="K512" s="10"/>
      <c r="L512" s="10"/>
      <c r="M512" s="10"/>
      <c r="N512" s="150"/>
    </row>
    <row r="513" spans="1:14">
      <c r="A513" s="109"/>
      <c r="B513" s="9"/>
      <c r="C513" s="106"/>
      <c r="H513" s="10"/>
      <c r="K513" s="10"/>
      <c r="L513" s="10"/>
      <c r="M513" s="10"/>
      <c r="N513" s="150"/>
    </row>
    <row r="514" spans="1:14">
      <c r="A514" s="109"/>
      <c r="B514" s="9"/>
      <c r="C514" s="106"/>
      <c r="H514" s="10"/>
      <c r="K514" s="10"/>
      <c r="L514" s="10"/>
      <c r="M514" s="10"/>
      <c r="N514" s="150"/>
    </row>
    <row r="515" spans="1:14">
      <c r="A515" s="109"/>
      <c r="B515" s="9"/>
      <c r="C515" s="106"/>
      <c r="H515" s="10"/>
      <c r="K515" s="10"/>
      <c r="L515" s="10"/>
      <c r="M515" s="10"/>
      <c r="N515" s="150"/>
    </row>
    <row r="516" spans="1:14">
      <c r="A516" s="109"/>
      <c r="B516" s="9"/>
      <c r="C516" s="106"/>
      <c r="H516" s="10"/>
      <c r="K516" s="10"/>
      <c r="L516" s="10"/>
      <c r="M516" s="10"/>
      <c r="N516" s="150"/>
    </row>
    <row r="517" spans="1:14">
      <c r="A517" s="109"/>
      <c r="B517" s="9"/>
      <c r="C517" s="106"/>
      <c r="H517" s="10"/>
      <c r="K517" s="10"/>
      <c r="L517" s="10"/>
      <c r="M517" s="10"/>
      <c r="N517" s="150"/>
    </row>
    <row r="518" spans="1:14">
      <c r="A518" s="109"/>
      <c r="B518" s="9"/>
      <c r="C518" s="106"/>
      <c r="H518" s="10"/>
      <c r="K518" s="10"/>
      <c r="L518" s="10"/>
      <c r="M518" s="10"/>
      <c r="N518" s="150"/>
    </row>
    <row r="519" spans="1:14">
      <c r="A519" s="109"/>
      <c r="B519" s="9"/>
      <c r="C519" s="106"/>
      <c r="H519" s="10"/>
      <c r="K519" s="10"/>
      <c r="L519" s="10"/>
      <c r="M519" s="10"/>
      <c r="N519" s="150"/>
    </row>
    <row r="520" spans="1:14">
      <c r="A520" s="109"/>
      <c r="B520" s="9"/>
      <c r="C520" s="106"/>
      <c r="H520" s="10"/>
      <c r="K520" s="10"/>
      <c r="L520" s="10"/>
      <c r="M520" s="10"/>
      <c r="N520" s="150"/>
    </row>
    <row r="521" spans="1:14">
      <c r="A521" s="109"/>
      <c r="B521" s="9"/>
      <c r="C521" s="106"/>
      <c r="H521" s="10"/>
      <c r="K521" s="10"/>
      <c r="L521" s="10"/>
      <c r="M521" s="10"/>
      <c r="N521" s="150"/>
    </row>
    <row r="522" spans="1:14">
      <c r="A522" s="109"/>
      <c r="B522" s="9"/>
      <c r="C522" s="106"/>
      <c r="H522" s="10"/>
      <c r="K522" s="10"/>
      <c r="L522" s="10"/>
      <c r="M522" s="10"/>
      <c r="N522" s="150"/>
    </row>
    <row r="523" spans="1:14">
      <c r="A523" s="109"/>
      <c r="B523" s="9"/>
      <c r="C523" s="106"/>
      <c r="H523" s="10"/>
      <c r="K523" s="10"/>
      <c r="L523" s="10"/>
      <c r="M523" s="10"/>
      <c r="N523" s="150"/>
    </row>
    <row r="524" spans="1:14">
      <c r="A524" s="109"/>
      <c r="B524" s="9"/>
      <c r="C524" s="106"/>
      <c r="H524" s="10"/>
      <c r="K524" s="10"/>
      <c r="L524" s="10"/>
      <c r="M524" s="10"/>
      <c r="N524" s="150"/>
    </row>
    <row r="525" spans="1:14">
      <c r="A525" s="109"/>
      <c r="B525" s="9"/>
      <c r="C525" s="106"/>
      <c r="H525" s="10"/>
      <c r="K525" s="10"/>
      <c r="L525" s="10"/>
      <c r="M525" s="10"/>
      <c r="N525" s="150"/>
    </row>
    <row r="526" spans="1:14">
      <c r="A526" s="109"/>
      <c r="B526" s="9"/>
      <c r="C526" s="106"/>
      <c r="H526" s="10"/>
      <c r="K526" s="10"/>
      <c r="L526" s="10"/>
      <c r="M526" s="10"/>
      <c r="N526" s="150"/>
    </row>
    <row r="527" spans="1:14">
      <c r="A527" s="109"/>
      <c r="B527" s="9"/>
      <c r="C527" s="106"/>
      <c r="H527" s="10"/>
      <c r="K527" s="10"/>
      <c r="L527" s="10"/>
      <c r="M527" s="10"/>
      <c r="N527" s="150"/>
    </row>
    <row r="528" spans="1:14">
      <c r="A528" s="109"/>
      <c r="B528" s="9"/>
      <c r="C528" s="106"/>
      <c r="H528" s="10"/>
      <c r="K528" s="10"/>
      <c r="L528" s="10"/>
      <c r="M528" s="10"/>
      <c r="N528" s="150"/>
    </row>
    <row r="529" spans="1:14">
      <c r="A529" s="109"/>
      <c r="B529" s="9"/>
      <c r="C529" s="106"/>
      <c r="H529" s="10"/>
      <c r="K529" s="10"/>
      <c r="L529" s="10"/>
      <c r="M529" s="10"/>
      <c r="N529" s="150"/>
    </row>
    <row r="530" spans="1:14">
      <c r="A530" s="109"/>
      <c r="B530" s="9"/>
      <c r="C530" s="106"/>
      <c r="H530" s="10"/>
      <c r="K530" s="10"/>
      <c r="L530" s="10"/>
      <c r="M530" s="10"/>
      <c r="N530" s="150"/>
    </row>
    <row r="531" spans="1:14">
      <c r="A531" s="109"/>
      <c r="B531" s="9"/>
      <c r="C531" s="106"/>
      <c r="H531" s="10"/>
      <c r="K531" s="10"/>
      <c r="L531" s="10"/>
      <c r="M531" s="10"/>
      <c r="N531" s="150"/>
    </row>
    <row r="532" spans="1:14">
      <c r="A532" s="109"/>
      <c r="B532" s="9"/>
      <c r="C532" s="106"/>
      <c r="H532" s="10"/>
      <c r="K532" s="10"/>
      <c r="L532" s="10"/>
      <c r="M532" s="10"/>
      <c r="N532" s="150"/>
    </row>
    <row r="533" spans="1:14">
      <c r="A533" s="109"/>
      <c r="B533" s="9"/>
      <c r="C533" s="106"/>
      <c r="H533" s="10"/>
      <c r="K533" s="10"/>
      <c r="L533" s="10"/>
      <c r="M533" s="10"/>
      <c r="N533" s="150"/>
    </row>
    <row r="534" spans="1:14">
      <c r="A534" s="109"/>
      <c r="B534" s="9"/>
      <c r="C534" s="106"/>
      <c r="H534" s="10"/>
      <c r="K534" s="10"/>
      <c r="L534" s="10"/>
      <c r="M534" s="10"/>
      <c r="N534" s="150"/>
    </row>
    <row r="535" spans="1:14">
      <c r="A535" s="109"/>
      <c r="B535" s="9"/>
      <c r="C535" s="106"/>
      <c r="H535" s="10"/>
      <c r="K535" s="10"/>
      <c r="L535" s="10"/>
      <c r="M535" s="10"/>
      <c r="N535" s="150"/>
    </row>
    <row r="536" spans="1:14">
      <c r="A536" s="109"/>
      <c r="B536" s="9"/>
      <c r="C536" s="106"/>
      <c r="H536" s="10"/>
      <c r="K536" s="10"/>
      <c r="L536" s="10"/>
      <c r="M536" s="10"/>
      <c r="N536" s="150"/>
    </row>
    <row r="537" spans="1:14">
      <c r="A537" s="109"/>
      <c r="B537" s="9"/>
      <c r="C537" s="106"/>
      <c r="H537" s="10"/>
      <c r="K537" s="10"/>
      <c r="L537" s="10"/>
      <c r="M537" s="10"/>
      <c r="N537" s="150"/>
    </row>
    <row r="538" spans="1:14">
      <c r="A538" s="109"/>
      <c r="B538" s="9"/>
      <c r="C538" s="106"/>
      <c r="H538" s="10"/>
      <c r="K538" s="10"/>
      <c r="L538" s="10"/>
      <c r="M538" s="10"/>
      <c r="N538" s="150"/>
    </row>
    <row r="539" spans="1:14">
      <c r="A539" s="109"/>
      <c r="B539" s="9"/>
      <c r="C539" s="106"/>
      <c r="H539" s="10"/>
      <c r="K539" s="10"/>
      <c r="L539" s="10"/>
      <c r="M539" s="10"/>
      <c r="N539" s="150"/>
    </row>
    <row r="540" spans="1:14">
      <c r="A540" s="109"/>
      <c r="B540" s="9"/>
      <c r="C540" s="106"/>
      <c r="H540" s="10"/>
      <c r="K540" s="10"/>
      <c r="L540" s="10"/>
      <c r="M540" s="10"/>
      <c r="N540" s="150"/>
    </row>
    <row r="541" spans="1:14">
      <c r="A541" s="109"/>
      <c r="B541" s="9"/>
      <c r="C541" s="106"/>
      <c r="H541" s="10"/>
      <c r="K541" s="10"/>
      <c r="L541" s="10"/>
      <c r="M541" s="10"/>
      <c r="N541" s="150"/>
    </row>
    <row r="542" spans="1:14">
      <c r="A542" s="109"/>
      <c r="B542" s="9"/>
      <c r="C542" s="106"/>
      <c r="H542" s="10"/>
      <c r="K542" s="10"/>
      <c r="L542" s="10"/>
      <c r="M542" s="10"/>
      <c r="N542" s="150"/>
    </row>
    <row r="543" spans="1:14">
      <c r="A543" s="109"/>
      <c r="B543" s="9"/>
      <c r="C543" s="106"/>
      <c r="H543" s="10"/>
      <c r="K543" s="10"/>
      <c r="L543" s="10"/>
      <c r="M543" s="10"/>
      <c r="N543" s="150"/>
    </row>
    <row r="544" spans="1:14">
      <c r="A544" s="109"/>
      <c r="B544" s="9"/>
      <c r="C544" s="106"/>
      <c r="H544" s="10"/>
      <c r="K544" s="10"/>
      <c r="L544" s="10"/>
      <c r="M544" s="10"/>
      <c r="N544" s="150"/>
    </row>
    <row r="545" spans="1:14">
      <c r="A545" s="109"/>
      <c r="B545" s="9"/>
      <c r="C545" s="106"/>
      <c r="H545" s="10"/>
      <c r="K545" s="10"/>
      <c r="L545" s="10"/>
      <c r="M545" s="10"/>
      <c r="N545" s="150"/>
    </row>
    <row r="546" spans="1:14">
      <c r="A546" s="109"/>
      <c r="B546" s="9"/>
      <c r="C546" s="106"/>
      <c r="H546" s="10"/>
      <c r="K546" s="10"/>
      <c r="L546" s="10"/>
      <c r="M546" s="10"/>
      <c r="N546" s="150"/>
    </row>
    <row r="547" spans="1:14">
      <c r="A547" s="109"/>
      <c r="B547" s="9"/>
      <c r="C547" s="106"/>
      <c r="H547" s="10"/>
      <c r="K547" s="10"/>
      <c r="L547" s="10"/>
      <c r="M547" s="10"/>
      <c r="N547" s="150"/>
    </row>
    <row r="548" spans="1:14">
      <c r="A548" s="109"/>
      <c r="B548" s="9"/>
      <c r="C548" s="106"/>
      <c r="H548" s="10"/>
      <c r="K548" s="10"/>
      <c r="L548" s="10"/>
      <c r="M548" s="10"/>
      <c r="N548" s="150"/>
    </row>
    <row r="549" spans="1:14">
      <c r="A549" s="109"/>
      <c r="B549" s="9"/>
      <c r="C549" s="106"/>
      <c r="H549" s="10"/>
      <c r="K549" s="10"/>
      <c r="L549" s="10"/>
      <c r="M549" s="10"/>
      <c r="N549" s="150"/>
    </row>
    <row r="550" spans="1:14">
      <c r="A550" s="109"/>
      <c r="B550" s="9"/>
      <c r="C550" s="106"/>
      <c r="H550" s="10"/>
      <c r="K550" s="10"/>
      <c r="L550" s="10"/>
      <c r="M550" s="10"/>
      <c r="N550" s="150"/>
    </row>
    <row r="551" spans="1:14">
      <c r="A551" s="109"/>
      <c r="B551" s="9"/>
      <c r="C551" s="106"/>
      <c r="H551" s="10"/>
      <c r="K551" s="10"/>
      <c r="L551" s="10"/>
      <c r="M551" s="10"/>
      <c r="N551" s="150"/>
    </row>
    <row r="552" spans="1:14">
      <c r="A552" s="109"/>
      <c r="B552" s="9"/>
      <c r="C552" s="106"/>
      <c r="H552" s="10"/>
      <c r="K552" s="10"/>
      <c r="L552" s="10"/>
      <c r="M552" s="10"/>
      <c r="N552" s="150"/>
    </row>
    <row r="553" spans="1:14">
      <c r="A553" s="109"/>
      <c r="B553" s="9"/>
      <c r="C553" s="106"/>
      <c r="H553" s="10"/>
      <c r="K553" s="10"/>
      <c r="L553" s="10"/>
      <c r="M553" s="10"/>
      <c r="N553" s="150"/>
    </row>
    <row r="554" spans="1:14">
      <c r="A554" s="109"/>
      <c r="B554" s="9"/>
      <c r="C554" s="106"/>
      <c r="H554" s="10"/>
      <c r="K554" s="10"/>
      <c r="L554" s="10"/>
      <c r="M554" s="10"/>
      <c r="N554" s="150"/>
    </row>
    <row r="555" spans="1:14">
      <c r="A555" s="109"/>
      <c r="B555" s="9"/>
      <c r="C555" s="106"/>
      <c r="H555" s="10"/>
      <c r="K555" s="10"/>
      <c r="L555" s="10"/>
      <c r="M555" s="10"/>
      <c r="N555" s="150"/>
    </row>
    <row r="556" spans="1:14">
      <c r="A556" s="109"/>
      <c r="B556" s="9"/>
      <c r="C556" s="106"/>
      <c r="H556" s="10"/>
      <c r="K556" s="10"/>
      <c r="L556" s="10"/>
      <c r="M556" s="10"/>
      <c r="N556" s="150"/>
    </row>
    <row r="557" spans="1:14">
      <c r="A557" s="109"/>
      <c r="B557" s="9"/>
      <c r="C557" s="106"/>
      <c r="H557" s="10"/>
      <c r="K557" s="10"/>
      <c r="L557" s="10"/>
      <c r="M557" s="10"/>
      <c r="N557" s="150"/>
    </row>
    <row r="558" spans="1:14">
      <c r="A558" s="109"/>
      <c r="B558" s="9"/>
      <c r="C558" s="106"/>
      <c r="H558" s="10"/>
      <c r="K558" s="10"/>
      <c r="L558" s="10"/>
      <c r="M558" s="10"/>
      <c r="N558" s="150"/>
    </row>
    <row r="559" spans="1:14">
      <c r="A559" s="109"/>
      <c r="B559" s="9"/>
      <c r="C559" s="106"/>
      <c r="H559" s="10"/>
      <c r="K559" s="10"/>
      <c r="L559" s="10"/>
      <c r="M559" s="10"/>
      <c r="N559" s="150"/>
    </row>
    <row r="560" spans="1:14">
      <c r="A560" s="109"/>
      <c r="B560" s="9"/>
      <c r="C560" s="106"/>
      <c r="H560" s="10"/>
      <c r="K560" s="10"/>
      <c r="L560" s="10"/>
      <c r="M560" s="10"/>
      <c r="N560" s="150"/>
    </row>
    <row r="561" spans="1:14">
      <c r="A561" s="109"/>
      <c r="B561" s="9"/>
      <c r="C561" s="106"/>
      <c r="H561" s="10"/>
      <c r="K561" s="10"/>
      <c r="L561" s="10"/>
      <c r="M561" s="10"/>
      <c r="N561" s="150"/>
    </row>
    <row r="562" spans="1:14">
      <c r="A562" s="109"/>
      <c r="B562" s="9"/>
      <c r="C562" s="106"/>
      <c r="H562" s="10"/>
      <c r="K562" s="10"/>
      <c r="L562" s="10"/>
      <c r="M562" s="10"/>
      <c r="N562" s="150"/>
    </row>
    <row r="563" spans="1:14">
      <c r="A563" s="109"/>
      <c r="B563" s="9"/>
      <c r="C563" s="106"/>
      <c r="H563" s="10"/>
      <c r="K563" s="10"/>
      <c r="L563" s="10"/>
      <c r="M563" s="10"/>
      <c r="N563" s="150"/>
    </row>
    <row r="564" spans="1:14">
      <c r="A564" s="109"/>
      <c r="B564" s="9"/>
      <c r="C564" s="106"/>
      <c r="H564" s="10"/>
      <c r="K564" s="10"/>
      <c r="L564" s="10"/>
      <c r="M564" s="10"/>
      <c r="N564" s="150"/>
    </row>
    <row r="565" spans="1:14">
      <c r="A565" s="109"/>
      <c r="B565" s="9"/>
      <c r="C565" s="106"/>
      <c r="H565" s="10"/>
      <c r="K565" s="10"/>
      <c r="L565" s="10"/>
      <c r="M565" s="10"/>
      <c r="N565" s="150"/>
    </row>
    <row r="566" spans="1:14">
      <c r="A566" s="109"/>
      <c r="B566" s="9"/>
      <c r="C566" s="106"/>
      <c r="H566" s="10"/>
      <c r="K566" s="10"/>
      <c r="L566" s="10"/>
      <c r="M566" s="10"/>
      <c r="N566" s="150"/>
    </row>
    <row r="567" spans="1:14">
      <c r="A567" s="109"/>
      <c r="B567" s="9"/>
      <c r="C567" s="106"/>
      <c r="H567" s="10"/>
      <c r="K567" s="10"/>
      <c r="L567" s="10"/>
      <c r="M567" s="10"/>
      <c r="N567" s="150"/>
    </row>
    <row r="568" spans="1:14">
      <c r="A568" s="109"/>
      <c r="B568" s="9"/>
      <c r="C568" s="106"/>
      <c r="H568" s="10"/>
      <c r="K568" s="10"/>
      <c r="L568" s="10"/>
      <c r="M568" s="10"/>
      <c r="N568" s="150"/>
    </row>
    <row r="569" spans="1:14">
      <c r="A569" s="109"/>
      <c r="B569" s="9"/>
      <c r="C569" s="106"/>
      <c r="H569" s="10"/>
      <c r="K569" s="10"/>
      <c r="L569" s="10"/>
      <c r="M569" s="10"/>
      <c r="N569" s="150"/>
    </row>
    <row r="570" spans="1:14">
      <c r="A570" s="109"/>
      <c r="B570" s="9"/>
      <c r="C570" s="106"/>
      <c r="H570" s="10"/>
      <c r="K570" s="10"/>
      <c r="L570" s="10"/>
      <c r="M570" s="10"/>
      <c r="N570" s="150"/>
    </row>
    <row r="571" spans="1:14">
      <c r="A571" s="109"/>
      <c r="B571" s="9"/>
      <c r="C571" s="106"/>
      <c r="H571" s="10"/>
      <c r="K571" s="10"/>
      <c r="L571" s="10"/>
      <c r="M571" s="10"/>
      <c r="N571" s="150"/>
    </row>
    <row r="572" spans="1:14">
      <c r="A572" s="109"/>
      <c r="B572" s="9"/>
      <c r="C572" s="106"/>
      <c r="H572" s="10"/>
      <c r="K572" s="10"/>
      <c r="L572" s="10"/>
      <c r="M572" s="10"/>
      <c r="N572" s="150"/>
    </row>
    <row r="573" spans="1:14">
      <c r="A573" s="109"/>
      <c r="B573" s="9"/>
      <c r="C573" s="106"/>
      <c r="H573" s="10"/>
      <c r="K573" s="10"/>
      <c r="L573" s="10"/>
      <c r="M573" s="10"/>
      <c r="N573" s="150"/>
    </row>
    <row r="574" spans="1:14">
      <c r="A574" s="109"/>
      <c r="B574" s="9"/>
      <c r="C574" s="106"/>
      <c r="H574" s="10"/>
      <c r="K574" s="10"/>
      <c r="L574" s="10"/>
      <c r="M574" s="10"/>
      <c r="N574" s="150"/>
    </row>
    <row r="575" spans="1:14">
      <c r="A575" s="109"/>
      <c r="B575" s="9"/>
      <c r="C575" s="106"/>
      <c r="H575" s="10"/>
      <c r="K575" s="10"/>
      <c r="L575" s="10"/>
      <c r="M575" s="10"/>
      <c r="N575" s="150"/>
    </row>
    <row r="576" spans="1:14">
      <c r="A576" s="109"/>
      <c r="B576" s="9"/>
      <c r="C576" s="106"/>
      <c r="H576" s="10"/>
      <c r="K576" s="10"/>
      <c r="L576" s="10"/>
      <c r="M576" s="10"/>
      <c r="N576" s="150"/>
    </row>
    <row r="577" spans="1:14">
      <c r="A577" s="109"/>
      <c r="B577" s="9"/>
      <c r="C577" s="106"/>
      <c r="H577" s="10"/>
      <c r="K577" s="10"/>
      <c r="L577" s="10"/>
      <c r="M577" s="10"/>
      <c r="N577" s="150"/>
    </row>
    <row r="578" spans="1:14">
      <c r="A578" s="109"/>
      <c r="B578" s="9"/>
      <c r="C578" s="106"/>
      <c r="H578" s="10"/>
      <c r="K578" s="10"/>
      <c r="L578" s="10"/>
      <c r="M578" s="10"/>
      <c r="N578" s="150"/>
    </row>
    <row r="579" spans="1:14">
      <c r="A579" s="109"/>
      <c r="B579" s="9"/>
      <c r="C579" s="106"/>
      <c r="H579" s="10"/>
      <c r="K579" s="10"/>
      <c r="L579" s="10"/>
      <c r="M579" s="10"/>
      <c r="N579" s="150"/>
    </row>
    <row r="580" spans="1:14">
      <c r="A580" s="109"/>
      <c r="B580" s="9"/>
      <c r="C580" s="106"/>
      <c r="H580" s="10"/>
      <c r="K580" s="10"/>
      <c r="L580" s="10"/>
      <c r="M580" s="10"/>
      <c r="N580" s="150"/>
    </row>
    <row r="581" spans="1:14">
      <c r="A581" s="109"/>
      <c r="B581" s="9"/>
      <c r="C581" s="106"/>
      <c r="H581" s="10"/>
      <c r="K581" s="10"/>
      <c r="L581" s="10"/>
      <c r="M581" s="10"/>
      <c r="N581" s="150"/>
    </row>
    <row r="582" spans="1:14">
      <c r="A582" s="109"/>
      <c r="B582" s="9"/>
      <c r="C582" s="106"/>
      <c r="H582" s="10"/>
      <c r="K582" s="10"/>
      <c r="L582" s="10"/>
      <c r="M582" s="10"/>
      <c r="N582" s="150"/>
    </row>
    <row r="583" spans="1:14">
      <c r="A583" s="109"/>
      <c r="B583" s="9"/>
      <c r="C583" s="106"/>
      <c r="H583" s="10"/>
      <c r="K583" s="10"/>
      <c r="L583" s="10"/>
      <c r="M583" s="10"/>
      <c r="N583" s="150"/>
    </row>
    <row r="584" spans="1:14">
      <c r="A584" s="109"/>
      <c r="B584" s="9"/>
      <c r="C584" s="106"/>
      <c r="H584" s="10"/>
      <c r="K584" s="10"/>
      <c r="L584" s="10"/>
      <c r="M584" s="10"/>
      <c r="N584" s="150"/>
    </row>
    <row r="585" spans="1:14">
      <c r="A585" s="109"/>
      <c r="B585" s="9"/>
      <c r="C585" s="106"/>
      <c r="H585" s="10"/>
      <c r="K585" s="10"/>
      <c r="L585" s="10"/>
      <c r="M585" s="10"/>
      <c r="N585" s="150"/>
    </row>
    <row r="586" spans="1:14">
      <c r="A586" s="109"/>
      <c r="B586" s="9"/>
      <c r="C586" s="106"/>
      <c r="H586" s="10"/>
      <c r="K586" s="10"/>
      <c r="L586" s="10"/>
      <c r="M586" s="10"/>
      <c r="N586" s="150"/>
    </row>
    <row r="587" spans="1:14">
      <c r="A587" s="109"/>
      <c r="B587" s="9"/>
      <c r="C587" s="106"/>
      <c r="H587" s="10"/>
      <c r="K587" s="10"/>
      <c r="L587" s="10"/>
      <c r="M587" s="10"/>
      <c r="N587" s="150"/>
    </row>
    <row r="588" spans="1:14">
      <c r="A588" s="109"/>
      <c r="B588" s="9"/>
      <c r="C588" s="106"/>
      <c r="H588" s="10"/>
      <c r="K588" s="10"/>
      <c r="L588" s="10"/>
      <c r="M588" s="10"/>
      <c r="N588" s="150"/>
    </row>
    <row r="589" spans="1:14">
      <c r="A589" s="109"/>
      <c r="B589" s="9"/>
      <c r="C589" s="106"/>
      <c r="H589" s="10"/>
      <c r="K589" s="10"/>
      <c r="L589" s="10"/>
      <c r="M589" s="10"/>
      <c r="N589" s="150"/>
    </row>
    <row r="590" spans="1:14">
      <c r="A590" s="109"/>
      <c r="B590" s="9"/>
      <c r="C590" s="106"/>
      <c r="H590" s="10"/>
      <c r="K590" s="10"/>
      <c r="L590" s="10"/>
      <c r="M590" s="10"/>
      <c r="N590" s="150"/>
    </row>
    <row r="591" spans="1:14">
      <c r="A591" s="109"/>
      <c r="B591" s="9"/>
      <c r="C591" s="106"/>
      <c r="H591" s="10"/>
      <c r="K591" s="10"/>
      <c r="L591" s="10"/>
      <c r="M591" s="10"/>
      <c r="N591" s="150"/>
    </row>
    <row r="592" spans="1:14">
      <c r="A592" s="109"/>
      <c r="B592" s="9"/>
      <c r="C592" s="106"/>
      <c r="H592" s="10"/>
      <c r="K592" s="10"/>
      <c r="L592" s="10"/>
      <c r="M592" s="10"/>
      <c r="N592" s="150"/>
    </row>
    <row r="593" spans="1:14">
      <c r="A593" s="109"/>
      <c r="B593" s="9"/>
      <c r="C593" s="106"/>
      <c r="H593" s="10"/>
      <c r="K593" s="10"/>
      <c r="L593" s="10"/>
      <c r="M593" s="10"/>
      <c r="N593" s="150"/>
    </row>
    <row r="594" spans="1:14">
      <c r="A594" s="109"/>
      <c r="B594" s="9"/>
      <c r="C594" s="106"/>
      <c r="H594" s="10"/>
      <c r="K594" s="10"/>
      <c r="L594" s="10"/>
      <c r="M594" s="10"/>
      <c r="N594" s="150"/>
    </row>
    <row r="595" spans="1:14">
      <c r="A595" s="109"/>
      <c r="B595" s="9"/>
      <c r="C595" s="106"/>
      <c r="H595" s="10"/>
      <c r="K595" s="10"/>
      <c r="L595" s="10"/>
      <c r="M595" s="10"/>
      <c r="N595" s="150"/>
    </row>
    <row r="596" spans="1:14">
      <c r="A596" s="109"/>
      <c r="B596" s="9"/>
      <c r="C596" s="106"/>
      <c r="H596" s="10"/>
      <c r="K596" s="10"/>
      <c r="L596" s="10"/>
      <c r="M596" s="10"/>
      <c r="N596" s="150"/>
    </row>
    <row r="597" spans="1:14">
      <c r="A597" s="109"/>
      <c r="B597" s="9"/>
      <c r="C597" s="106"/>
      <c r="H597" s="10"/>
      <c r="K597" s="10"/>
      <c r="L597" s="10"/>
      <c r="M597" s="10"/>
      <c r="N597" s="150"/>
    </row>
    <row r="598" spans="1:14">
      <c r="A598" s="109"/>
      <c r="B598" s="9"/>
      <c r="C598" s="106"/>
      <c r="H598" s="10"/>
      <c r="K598" s="10"/>
      <c r="L598" s="10"/>
      <c r="M598" s="10"/>
      <c r="N598" s="150"/>
    </row>
    <row r="599" spans="1:14">
      <c r="A599" s="109"/>
      <c r="B599" s="9"/>
      <c r="C599" s="106"/>
      <c r="H599" s="10"/>
      <c r="K599" s="10"/>
      <c r="L599" s="10"/>
      <c r="M599" s="10"/>
      <c r="N599" s="150"/>
    </row>
    <row r="600" spans="1:14">
      <c r="A600" s="109"/>
      <c r="B600" s="9"/>
      <c r="C600" s="106"/>
      <c r="H600" s="10"/>
      <c r="K600" s="10"/>
      <c r="L600" s="10"/>
      <c r="M600" s="10"/>
      <c r="N600" s="150"/>
    </row>
    <row r="601" spans="1:14">
      <c r="A601" s="109"/>
      <c r="B601" s="9"/>
      <c r="C601" s="106"/>
      <c r="H601" s="10"/>
      <c r="K601" s="10"/>
      <c r="L601" s="10"/>
      <c r="M601" s="10"/>
      <c r="N601" s="150"/>
    </row>
    <row r="602" spans="1:14">
      <c r="A602" s="109"/>
      <c r="B602" s="9"/>
      <c r="C602" s="106"/>
      <c r="H602" s="10"/>
      <c r="K602" s="10"/>
      <c r="L602" s="10"/>
      <c r="M602" s="10"/>
      <c r="N602" s="150"/>
    </row>
    <row r="603" spans="1:14">
      <c r="A603" s="109"/>
      <c r="B603" s="9"/>
      <c r="C603" s="106"/>
      <c r="H603" s="10"/>
      <c r="K603" s="10"/>
      <c r="L603" s="10"/>
      <c r="M603" s="10"/>
      <c r="N603" s="150"/>
    </row>
    <row r="604" spans="1:14">
      <c r="A604" s="109"/>
      <c r="B604" s="9"/>
      <c r="C604" s="106"/>
      <c r="H604" s="10"/>
      <c r="K604" s="10"/>
      <c r="L604" s="10"/>
      <c r="M604" s="10"/>
      <c r="N604" s="150"/>
    </row>
    <row r="605" spans="1:14">
      <c r="A605" s="109"/>
      <c r="B605" s="9"/>
      <c r="C605" s="106"/>
      <c r="H605" s="10"/>
      <c r="K605" s="10"/>
      <c r="L605" s="10"/>
      <c r="M605" s="10"/>
      <c r="N605" s="150"/>
    </row>
    <row r="606" spans="1:14">
      <c r="A606" s="109"/>
      <c r="B606" s="9"/>
      <c r="C606" s="106"/>
      <c r="H606" s="10"/>
      <c r="K606" s="10"/>
      <c r="L606" s="10"/>
      <c r="M606" s="10"/>
      <c r="N606" s="150"/>
    </row>
    <row r="607" spans="1:14">
      <c r="A607" s="109"/>
      <c r="B607" s="9"/>
      <c r="C607" s="106"/>
      <c r="H607" s="10"/>
      <c r="K607" s="10"/>
      <c r="L607" s="10"/>
      <c r="M607" s="10"/>
      <c r="N607" s="150"/>
    </row>
    <row r="608" spans="1:14">
      <c r="A608" s="109"/>
      <c r="B608" s="9"/>
      <c r="C608" s="106"/>
      <c r="H608" s="10"/>
      <c r="K608" s="10"/>
      <c r="L608" s="10"/>
      <c r="M608" s="10"/>
      <c r="N608" s="150"/>
    </row>
    <row r="609" spans="1:14">
      <c r="A609" s="109"/>
      <c r="B609" s="9"/>
      <c r="C609" s="106"/>
      <c r="H609" s="10"/>
      <c r="K609" s="10"/>
      <c r="L609" s="10"/>
      <c r="M609" s="10"/>
      <c r="N609" s="150"/>
    </row>
    <row r="610" spans="1:14">
      <c r="A610" s="109"/>
      <c r="B610" s="9"/>
      <c r="C610" s="106"/>
      <c r="H610" s="10"/>
      <c r="K610" s="10"/>
      <c r="L610" s="10"/>
      <c r="M610" s="10"/>
      <c r="N610" s="150"/>
    </row>
    <row r="611" spans="1:14">
      <c r="A611" s="109"/>
      <c r="B611" s="9"/>
      <c r="C611" s="106"/>
      <c r="H611" s="10"/>
      <c r="K611" s="10"/>
      <c r="L611" s="10"/>
      <c r="M611" s="10"/>
      <c r="N611" s="150"/>
    </row>
    <row r="612" spans="1:14">
      <c r="A612" s="109"/>
      <c r="B612" s="9"/>
      <c r="C612" s="106"/>
      <c r="H612" s="10"/>
      <c r="K612" s="10"/>
      <c r="L612" s="10"/>
      <c r="M612" s="10"/>
      <c r="N612" s="150"/>
    </row>
    <row r="613" spans="1:14">
      <c r="A613" s="109"/>
      <c r="B613" s="9"/>
      <c r="C613" s="106"/>
      <c r="H613" s="10"/>
      <c r="K613" s="10"/>
      <c r="L613" s="10"/>
      <c r="M613" s="10"/>
      <c r="N613" s="150"/>
    </row>
    <row r="614" spans="1:14">
      <c r="A614" s="109"/>
      <c r="B614" s="9"/>
      <c r="C614" s="106"/>
      <c r="H614" s="10"/>
      <c r="K614" s="10"/>
      <c r="L614" s="10"/>
      <c r="M614" s="10"/>
      <c r="N614" s="150"/>
    </row>
    <row r="615" spans="1:14">
      <c r="A615" s="109"/>
      <c r="B615" s="9"/>
      <c r="C615" s="106"/>
      <c r="H615" s="10"/>
      <c r="K615" s="10"/>
      <c r="L615" s="10"/>
      <c r="M615" s="10"/>
      <c r="N615" s="150"/>
    </row>
    <row r="616" spans="1:14">
      <c r="A616" s="109"/>
      <c r="B616" s="9"/>
      <c r="C616" s="106"/>
      <c r="H616" s="10"/>
      <c r="K616" s="10"/>
      <c r="L616" s="10"/>
      <c r="M616" s="10"/>
      <c r="N616" s="150"/>
    </row>
    <row r="617" spans="1:14">
      <c r="A617" s="109"/>
      <c r="B617" s="9"/>
      <c r="C617" s="106"/>
      <c r="H617" s="10"/>
      <c r="K617" s="10"/>
      <c r="L617" s="10"/>
      <c r="M617" s="10"/>
      <c r="N617" s="150"/>
    </row>
    <row r="618" spans="1:14">
      <c r="A618" s="109"/>
      <c r="B618" s="9"/>
      <c r="C618" s="106"/>
      <c r="H618" s="10"/>
      <c r="K618" s="10"/>
      <c r="L618" s="10"/>
      <c r="M618" s="10"/>
      <c r="N618" s="150"/>
    </row>
    <row r="619" spans="1:14">
      <c r="A619" s="109"/>
      <c r="B619" s="9"/>
      <c r="C619" s="106"/>
      <c r="H619" s="10"/>
      <c r="K619" s="10"/>
      <c r="L619" s="10"/>
      <c r="M619" s="10"/>
      <c r="N619" s="150"/>
    </row>
    <row r="620" spans="1:14">
      <c r="A620" s="109"/>
      <c r="B620" s="9"/>
      <c r="C620" s="106"/>
      <c r="H620" s="10"/>
      <c r="K620" s="10"/>
      <c r="L620" s="10"/>
      <c r="M620" s="10"/>
      <c r="N620" s="150"/>
    </row>
    <row r="621" spans="1:14">
      <c r="A621" s="109"/>
      <c r="B621" s="9"/>
      <c r="C621" s="106"/>
      <c r="H621" s="10"/>
      <c r="K621" s="10"/>
      <c r="L621" s="10"/>
      <c r="M621" s="10"/>
      <c r="N621" s="150"/>
    </row>
    <row r="622" spans="1:14">
      <c r="A622" s="109"/>
      <c r="B622" s="9"/>
      <c r="C622" s="106"/>
      <c r="H622" s="10"/>
      <c r="K622" s="10"/>
      <c r="L622" s="10"/>
      <c r="M622" s="10"/>
      <c r="N622" s="150"/>
    </row>
    <row r="623" spans="1:14">
      <c r="A623" s="109"/>
      <c r="B623" s="9"/>
      <c r="C623" s="106"/>
      <c r="H623" s="10"/>
      <c r="K623" s="10"/>
      <c r="L623" s="10"/>
      <c r="M623" s="10"/>
      <c r="N623" s="150"/>
    </row>
    <row r="624" spans="1:14">
      <c r="A624" s="109"/>
      <c r="B624" s="9"/>
      <c r="C624" s="106"/>
      <c r="H624" s="10"/>
      <c r="K624" s="10"/>
      <c r="L624" s="10"/>
      <c r="M624" s="10"/>
      <c r="N624" s="150"/>
    </row>
    <row r="625" spans="1:14">
      <c r="A625" s="109"/>
      <c r="B625" s="9"/>
      <c r="C625" s="106"/>
      <c r="H625" s="10"/>
      <c r="K625" s="10"/>
      <c r="L625" s="10"/>
      <c r="M625" s="10"/>
      <c r="N625" s="150"/>
    </row>
    <row r="626" spans="1:14">
      <c r="A626" s="109"/>
      <c r="B626" s="9"/>
      <c r="C626" s="106"/>
      <c r="H626" s="10"/>
      <c r="K626" s="10"/>
      <c r="L626" s="10"/>
      <c r="M626" s="10"/>
      <c r="N626" s="150"/>
    </row>
    <row r="627" spans="1:14">
      <c r="A627" s="109"/>
      <c r="B627" s="9"/>
      <c r="C627" s="106"/>
      <c r="H627" s="10"/>
      <c r="K627" s="10"/>
      <c r="L627" s="10"/>
      <c r="M627" s="10"/>
      <c r="N627" s="150"/>
    </row>
    <row r="628" spans="1:14">
      <c r="A628" s="109"/>
      <c r="B628" s="9"/>
      <c r="C628" s="106"/>
      <c r="H628" s="10"/>
      <c r="K628" s="10"/>
      <c r="L628" s="10"/>
      <c r="M628" s="10"/>
      <c r="N628" s="150"/>
    </row>
    <row r="629" spans="1:14">
      <c r="A629" s="109"/>
      <c r="B629" s="9"/>
      <c r="C629" s="106"/>
      <c r="H629" s="10"/>
      <c r="K629" s="10"/>
      <c r="L629" s="10"/>
      <c r="M629" s="10"/>
      <c r="N629" s="150"/>
    </row>
    <row r="630" spans="1:14">
      <c r="A630" s="109"/>
      <c r="B630" s="9"/>
      <c r="C630" s="106"/>
      <c r="H630" s="10"/>
      <c r="K630" s="10"/>
      <c r="L630" s="10"/>
      <c r="M630" s="10"/>
      <c r="N630" s="150"/>
    </row>
    <row r="631" spans="1:14">
      <c r="A631" s="109"/>
      <c r="B631" s="9"/>
      <c r="C631" s="106"/>
      <c r="H631" s="10"/>
      <c r="K631" s="10"/>
      <c r="L631" s="10"/>
      <c r="M631" s="10"/>
      <c r="N631" s="150"/>
    </row>
    <row r="632" spans="1:14">
      <c r="A632" s="109"/>
      <c r="B632" s="9"/>
      <c r="C632" s="106"/>
      <c r="H632" s="10"/>
      <c r="K632" s="10"/>
      <c r="L632" s="10"/>
      <c r="M632" s="10"/>
      <c r="N632" s="150"/>
    </row>
    <row r="633" spans="1:14">
      <c r="A633" s="109"/>
      <c r="B633" s="9"/>
      <c r="C633" s="106"/>
      <c r="H633" s="10"/>
      <c r="K633" s="10"/>
      <c r="L633" s="10"/>
      <c r="M633" s="10"/>
      <c r="N633" s="150"/>
    </row>
    <row r="634" spans="1:14">
      <c r="A634" s="109"/>
      <c r="B634" s="9"/>
      <c r="C634" s="106"/>
      <c r="H634" s="10"/>
      <c r="K634" s="10"/>
      <c r="L634" s="10"/>
      <c r="M634" s="10"/>
      <c r="N634" s="150"/>
    </row>
    <row r="635" spans="1:14">
      <c r="A635" s="109"/>
      <c r="B635" s="9"/>
      <c r="C635" s="106"/>
      <c r="H635" s="10"/>
      <c r="K635" s="10"/>
      <c r="L635" s="10"/>
      <c r="M635" s="10"/>
      <c r="N635" s="150"/>
    </row>
    <row r="636" spans="1:14">
      <c r="A636" s="109"/>
      <c r="B636" s="9"/>
      <c r="C636" s="106"/>
      <c r="H636" s="10"/>
      <c r="K636" s="10"/>
      <c r="L636" s="10"/>
      <c r="M636" s="10"/>
      <c r="N636" s="150"/>
    </row>
    <row r="637" spans="1:14">
      <c r="A637" s="109"/>
      <c r="B637" s="9"/>
      <c r="C637" s="106"/>
      <c r="H637" s="10"/>
      <c r="K637" s="10"/>
      <c r="L637" s="10"/>
      <c r="M637" s="10"/>
      <c r="N637" s="150"/>
    </row>
    <row r="638" spans="1:14">
      <c r="A638" s="109"/>
      <c r="B638" s="9"/>
      <c r="C638" s="106"/>
      <c r="H638" s="10"/>
      <c r="K638" s="10"/>
      <c r="L638" s="10"/>
      <c r="M638" s="10"/>
      <c r="N638" s="150"/>
    </row>
    <row r="639" spans="1:14">
      <c r="A639" s="109"/>
      <c r="B639" s="9"/>
      <c r="C639" s="106"/>
      <c r="H639" s="10"/>
      <c r="K639" s="10"/>
      <c r="L639" s="10"/>
      <c r="M639" s="10"/>
      <c r="N639" s="150"/>
    </row>
    <row r="640" spans="1:14">
      <c r="A640" s="109"/>
      <c r="B640" s="9"/>
      <c r="C640" s="106"/>
      <c r="H640" s="10"/>
      <c r="K640" s="10"/>
      <c r="L640" s="10"/>
      <c r="M640" s="10"/>
      <c r="N640" s="150"/>
    </row>
    <row r="641" spans="1:14">
      <c r="A641" s="109"/>
      <c r="B641" s="9"/>
      <c r="C641" s="106"/>
      <c r="H641" s="10"/>
      <c r="K641" s="10"/>
      <c r="L641" s="10"/>
      <c r="M641" s="10"/>
      <c r="N641" s="150"/>
    </row>
    <row r="642" spans="1:14">
      <c r="A642" s="109"/>
      <c r="B642" s="9"/>
      <c r="C642" s="106"/>
      <c r="H642" s="10"/>
      <c r="K642" s="10"/>
      <c r="L642" s="10"/>
      <c r="M642" s="10"/>
      <c r="N642" s="150"/>
    </row>
    <row r="643" spans="1:14">
      <c r="A643" s="109"/>
      <c r="B643" s="9"/>
      <c r="C643" s="106"/>
      <c r="H643" s="10"/>
      <c r="K643" s="10"/>
      <c r="L643" s="10"/>
      <c r="M643" s="10"/>
      <c r="N643" s="150"/>
    </row>
    <row r="644" spans="1:14">
      <c r="A644" s="109"/>
      <c r="B644" s="9"/>
      <c r="C644" s="106"/>
      <c r="H644" s="10"/>
      <c r="K644" s="10"/>
      <c r="L644" s="10"/>
      <c r="M644" s="10"/>
      <c r="N644" s="150"/>
    </row>
    <row r="645" spans="1:14">
      <c r="A645" s="109"/>
      <c r="B645" s="9"/>
      <c r="C645" s="106"/>
      <c r="H645" s="10"/>
      <c r="K645" s="10"/>
      <c r="L645" s="10"/>
      <c r="M645" s="10"/>
      <c r="N645" s="150"/>
    </row>
    <row r="646" spans="1:14">
      <c r="A646" s="109"/>
      <c r="B646" s="9"/>
      <c r="C646" s="106"/>
      <c r="H646" s="10"/>
      <c r="K646" s="10"/>
      <c r="L646" s="10"/>
      <c r="M646" s="10"/>
      <c r="N646" s="150"/>
    </row>
    <row r="647" spans="1:14">
      <c r="A647" s="109"/>
      <c r="B647" s="9"/>
      <c r="C647" s="106"/>
      <c r="H647" s="10"/>
      <c r="K647" s="10"/>
      <c r="L647" s="10"/>
      <c r="M647" s="10"/>
      <c r="N647" s="150"/>
    </row>
    <row r="648" spans="1:14">
      <c r="A648" s="109"/>
      <c r="B648" s="9"/>
      <c r="C648" s="106"/>
      <c r="H648" s="10"/>
      <c r="K648" s="10"/>
      <c r="L648" s="10"/>
      <c r="M648" s="10"/>
      <c r="N648" s="150"/>
    </row>
    <row r="649" spans="1:14">
      <c r="A649" s="109"/>
      <c r="B649" s="9"/>
      <c r="C649" s="106"/>
      <c r="H649" s="10"/>
      <c r="K649" s="10"/>
      <c r="L649" s="10"/>
      <c r="M649" s="10"/>
      <c r="N649" s="150"/>
    </row>
    <row r="650" spans="1:14">
      <c r="A650" s="109"/>
      <c r="B650" s="9"/>
      <c r="C650" s="106"/>
      <c r="H650" s="10"/>
      <c r="K650" s="10"/>
      <c r="L650" s="10"/>
      <c r="M650" s="10"/>
      <c r="N650" s="150"/>
    </row>
    <row r="651" spans="1:14">
      <c r="A651" s="109"/>
      <c r="B651" s="9"/>
      <c r="C651" s="106"/>
      <c r="H651" s="10"/>
      <c r="K651" s="10"/>
      <c r="L651" s="10"/>
      <c r="M651" s="10"/>
      <c r="N651" s="150"/>
    </row>
    <row r="652" spans="1:14">
      <c r="A652" s="109"/>
      <c r="B652" s="9"/>
      <c r="C652" s="106"/>
      <c r="H652" s="10"/>
      <c r="K652" s="10"/>
      <c r="L652" s="10"/>
      <c r="M652" s="10"/>
      <c r="N652" s="150"/>
    </row>
    <row r="653" spans="1:14">
      <c r="A653" s="109"/>
      <c r="B653" s="9"/>
      <c r="C653" s="106"/>
      <c r="H653" s="10"/>
      <c r="K653" s="10"/>
      <c r="L653" s="10"/>
      <c r="M653" s="10"/>
      <c r="N653" s="150"/>
    </row>
    <row r="654" spans="1:14">
      <c r="A654" s="109"/>
      <c r="B654" s="9"/>
      <c r="C654" s="106"/>
      <c r="H654" s="10"/>
      <c r="K654" s="10"/>
      <c r="L654" s="10"/>
      <c r="M654" s="10"/>
      <c r="N654" s="150"/>
    </row>
    <row r="655" spans="1:14">
      <c r="A655" s="109"/>
      <c r="B655" s="9"/>
      <c r="C655" s="106"/>
      <c r="H655" s="10"/>
      <c r="K655" s="10"/>
      <c r="L655" s="10"/>
      <c r="M655" s="10"/>
      <c r="N655" s="150"/>
    </row>
    <row r="656" spans="1:14">
      <c r="A656" s="109"/>
      <c r="B656" s="9"/>
      <c r="C656" s="106"/>
      <c r="H656" s="10"/>
      <c r="K656" s="10"/>
      <c r="L656" s="10"/>
      <c r="M656" s="10"/>
      <c r="N656" s="150"/>
    </row>
    <row r="657" spans="1:14">
      <c r="A657" s="109"/>
      <c r="B657" s="9"/>
      <c r="C657" s="106"/>
      <c r="H657" s="10"/>
      <c r="K657" s="10"/>
      <c r="L657" s="10"/>
      <c r="M657" s="10"/>
      <c r="N657" s="150"/>
    </row>
    <row r="658" spans="1:14">
      <c r="A658" s="109"/>
      <c r="B658" s="9"/>
      <c r="C658" s="106"/>
      <c r="H658" s="10"/>
      <c r="K658" s="10"/>
      <c r="L658" s="10"/>
      <c r="M658" s="10"/>
      <c r="N658" s="150"/>
    </row>
    <row r="659" spans="1:14">
      <c r="A659" s="109"/>
      <c r="B659" s="9"/>
      <c r="C659" s="106"/>
      <c r="H659" s="10"/>
      <c r="K659" s="10"/>
      <c r="L659" s="10"/>
      <c r="M659" s="10"/>
      <c r="N659" s="150"/>
    </row>
    <row r="660" spans="1:14">
      <c r="A660" s="109"/>
      <c r="B660" s="9"/>
      <c r="C660" s="106"/>
      <c r="H660" s="10"/>
      <c r="K660" s="10"/>
      <c r="L660" s="10"/>
      <c r="M660" s="10"/>
      <c r="N660" s="150"/>
    </row>
    <row r="661" spans="1:14">
      <c r="A661" s="109"/>
      <c r="B661" s="9"/>
      <c r="C661" s="106"/>
      <c r="H661" s="10"/>
      <c r="K661" s="10"/>
      <c r="L661" s="10"/>
      <c r="M661" s="10"/>
      <c r="N661" s="150"/>
    </row>
    <row r="662" spans="1:14">
      <c r="A662" s="109"/>
      <c r="B662" s="9"/>
      <c r="C662" s="106"/>
      <c r="H662" s="10"/>
      <c r="K662" s="10"/>
      <c r="L662" s="10"/>
      <c r="M662" s="10"/>
      <c r="N662" s="150"/>
    </row>
    <row r="663" spans="1:14">
      <c r="A663" s="109"/>
      <c r="B663" s="9"/>
      <c r="C663" s="106"/>
      <c r="H663" s="10"/>
      <c r="K663" s="10"/>
      <c r="L663" s="10"/>
      <c r="M663" s="10"/>
      <c r="N663" s="150"/>
    </row>
    <row r="664" spans="1:14">
      <c r="A664" s="109"/>
      <c r="B664" s="9"/>
      <c r="C664" s="106"/>
      <c r="H664" s="10"/>
      <c r="K664" s="10"/>
      <c r="L664" s="10"/>
      <c r="M664" s="10"/>
      <c r="N664" s="150"/>
    </row>
    <row r="665" spans="1:14">
      <c r="A665" s="109"/>
      <c r="B665" s="9"/>
      <c r="C665" s="106"/>
      <c r="H665" s="10"/>
      <c r="K665" s="10"/>
      <c r="L665" s="10"/>
      <c r="M665" s="10"/>
      <c r="N665" s="150"/>
    </row>
    <row r="666" spans="1:14">
      <c r="A666" s="109"/>
      <c r="B666" s="9"/>
      <c r="C666" s="106"/>
      <c r="H666" s="10"/>
      <c r="K666" s="10"/>
      <c r="L666" s="10"/>
      <c r="M666" s="10"/>
      <c r="N666" s="150"/>
    </row>
    <row r="667" spans="1:14">
      <c r="A667" s="109"/>
      <c r="B667" s="9"/>
      <c r="C667" s="106"/>
      <c r="H667" s="10"/>
      <c r="K667" s="10"/>
      <c r="L667" s="10"/>
      <c r="M667" s="10"/>
      <c r="N667" s="150"/>
    </row>
    <row r="668" spans="1:14">
      <c r="A668" s="109"/>
      <c r="B668" s="9"/>
      <c r="C668" s="106"/>
      <c r="H668" s="10"/>
      <c r="K668" s="10"/>
      <c r="L668" s="10"/>
      <c r="M668" s="10"/>
      <c r="N668" s="150"/>
    </row>
    <row r="669" spans="1:14">
      <c r="A669" s="109"/>
      <c r="B669" s="9"/>
      <c r="C669" s="106"/>
      <c r="H669" s="10"/>
      <c r="K669" s="10"/>
      <c r="L669" s="10"/>
      <c r="M669" s="10"/>
      <c r="N669" s="150"/>
    </row>
    <row r="670" spans="1:14">
      <c r="A670" s="109"/>
      <c r="B670" s="9"/>
      <c r="C670" s="106"/>
      <c r="H670" s="10"/>
      <c r="K670" s="10"/>
      <c r="L670" s="10"/>
      <c r="M670" s="10"/>
      <c r="N670" s="150"/>
    </row>
    <row r="671" spans="1:14">
      <c r="A671" s="109"/>
      <c r="B671" s="9"/>
      <c r="C671" s="106"/>
      <c r="H671" s="10"/>
      <c r="K671" s="10"/>
      <c r="L671" s="10"/>
      <c r="M671" s="10"/>
      <c r="N671" s="150"/>
    </row>
    <row r="672" spans="1:14">
      <c r="A672" s="109"/>
      <c r="B672" s="9"/>
      <c r="C672" s="106"/>
      <c r="H672" s="10"/>
      <c r="K672" s="10"/>
      <c r="L672" s="10"/>
      <c r="M672" s="10"/>
      <c r="N672" s="150"/>
    </row>
    <row r="673" spans="1:14">
      <c r="A673" s="109"/>
      <c r="B673" s="9"/>
      <c r="C673" s="106"/>
      <c r="H673" s="10"/>
      <c r="K673" s="10"/>
      <c r="L673" s="10"/>
      <c r="M673" s="10"/>
      <c r="N673" s="150"/>
    </row>
    <row r="674" spans="1:14">
      <c r="A674" s="109"/>
      <c r="B674" s="9"/>
      <c r="C674" s="106"/>
      <c r="H674" s="10"/>
      <c r="K674" s="10"/>
      <c r="L674" s="10"/>
      <c r="M674" s="10"/>
      <c r="N674" s="150"/>
    </row>
    <row r="675" spans="1:14">
      <c r="A675" s="109"/>
      <c r="B675" s="9"/>
      <c r="C675" s="106"/>
      <c r="H675" s="10"/>
      <c r="K675" s="10"/>
      <c r="L675" s="10"/>
      <c r="M675" s="10"/>
      <c r="N675" s="150"/>
    </row>
    <row r="676" spans="1:14">
      <c r="A676" s="109"/>
      <c r="B676" s="9"/>
      <c r="C676" s="106"/>
      <c r="H676" s="10"/>
      <c r="K676" s="10"/>
      <c r="L676" s="10"/>
      <c r="M676" s="10"/>
      <c r="N676" s="150"/>
    </row>
    <row r="677" spans="1:14">
      <c r="A677" s="109"/>
      <c r="B677" s="9"/>
      <c r="C677" s="106"/>
      <c r="H677" s="10"/>
      <c r="K677" s="10"/>
      <c r="L677" s="10"/>
      <c r="M677" s="10"/>
      <c r="N677" s="150"/>
    </row>
    <row r="678" spans="1:14">
      <c r="A678" s="109"/>
      <c r="B678" s="9"/>
      <c r="C678" s="106"/>
      <c r="H678" s="10"/>
      <c r="K678" s="10"/>
      <c r="L678" s="10"/>
      <c r="M678" s="10"/>
      <c r="N678" s="150"/>
    </row>
    <row r="679" spans="1:14">
      <c r="A679" s="109"/>
      <c r="B679" s="9"/>
      <c r="C679" s="106"/>
      <c r="H679" s="10"/>
      <c r="K679" s="10"/>
      <c r="L679" s="10"/>
      <c r="M679" s="10"/>
      <c r="N679" s="150"/>
    </row>
    <row r="680" spans="1:14">
      <c r="A680" s="109"/>
      <c r="B680" s="9"/>
      <c r="C680" s="106"/>
      <c r="H680" s="10"/>
      <c r="K680" s="10"/>
      <c r="L680" s="10"/>
      <c r="M680" s="10"/>
      <c r="N680" s="150"/>
    </row>
    <row r="681" spans="1:14">
      <c r="A681" s="109"/>
      <c r="B681" s="9"/>
      <c r="C681" s="106"/>
      <c r="H681" s="10"/>
      <c r="K681" s="10"/>
      <c r="L681" s="10"/>
      <c r="M681" s="10"/>
      <c r="N681" s="150"/>
    </row>
    <row r="682" spans="1:14">
      <c r="A682" s="109"/>
      <c r="B682" s="9"/>
      <c r="C682" s="106"/>
      <c r="H682" s="10"/>
      <c r="K682" s="10"/>
      <c r="L682" s="10"/>
      <c r="M682" s="10"/>
      <c r="N682" s="150"/>
    </row>
    <row r="683" spans="1:14">
      <c r="A683" s="109"/>
      <c r="B683" s="9"/>
      <c r="C683" s="106"/>
      <c r="H683" s="10"/>
      <c r="K683" s="10"/>
      <c r="L683" s="10"/>
      <c r="M683" s="10"/>
      <c r="N683" s="150"/>
    </row>
    <row r="684" spans="1:14">
      <c r="A684" s="109"/>
      <c r="B684" s="9"/>
      <c r="C684" s="106"/>
      <c r="H684" s="10"/>
      <c r="K684" s="10"/>
      <c r="L684" s="10"/>
      <c r="M684" s="10"/>
      <c r="N684" s="150"/>
    </row>
    <row r="685" spans="1:14">
      <c r="A685" s="109"/>
      <c r="B685" s="9"/>
      <c r="C685" s="106"/>
      <c r="H685" s="10"/>
      <c r="K685" s="10"/>
      <c r="L685" s="10"/>
      <c r="M685" s="10"/>
      <c r="N685" s="150"/>
    </row>
    <row r="686" spans="1:14">
      <c r="A686" s="109"/>
      <c r="B686" s="9"/>
      <c r="C686" s="106"/>
      <c r="H686" s="10"/>
      <c r="K686" s="10"/>
      <c r="L686" s="10"/>
      <c r="M686" s="10"/>
      <c r="N686" s="150"/>
    </row>
    <row r="687" spans="1:14">
      <c r="A687" s="109"/>
      <c r="B687" s="9"/>
      <c r="C687" s="106"/>
      <c r="H687" s="10"/>
      <c r="K687" s="10"/>
      <c r="L687" s="10"/>
      <c r="M687" s="10"/>
      <c r="N687" s="150"/>
    </row>
    <row r="688" spans="1:14">
      <c r="A688" s="109"/>
      <c r="B688" s="9"/>
      <c r="C688" s="106"/>
      <c r="H688" s="10"/>
      <c r="K688" s="10"/>
      <c r="L688" s="10"/>
      <c r="M688" s="10"/>
      <c r="N688" s="150"/>
    </row>
    <row r="689" spans="1:14">
      <c r="A689" s="109"/>
      <c r="B689" s="9"/>
      <c r="C689" s="106"/>
      <c r="H689" s="10"/>
      <c r="K689" s="10"/>
      <c r="L689" s="10"/>
      <c r="M689" s="10"/>
      <c r="N689" s="150"/>
    </row>
    <row r="690" spans="1:14">
      <c r="A690" s="109"/>
      <c r="B690" s="9"/>
      <c r="C690" s="106"/>
      <c r="H690" s="10"/>
      <c r="K690" s="10"/>
      <c r="L690" s="10"/>
      <c r="M690" s="10"/>
      <c r="N690" s="150"/>
    </row>
    <row r="691" spans="1:14">
      <c r="A691" s="109"/>
      <c r="B691" s="9"/>
      <c r="C691" s="106"/>
      <c r="H691" s="10"/>
      <c r="K691" s="10"/>
      <c r="L691" s="10"/>
      <c r="M691" s="10"/>
      <c r="N691" s="150"/>
    </row>
    <row r="692" spans="1:14">
      <c r="A692" s="109"/>
      <c r="B692" s="9"/>
      <c r="C692" s="106"/>
      <c r="H692" s="10"/>
      <c r="K692" s="10"/>
      <c r="L692" s="10"/>
      <c r="M692" s="10"/>
      <c r="N692" s="150"/>
    </row>
    <row r="693" spans="1:14">
      <c r="A693" s="109"/>
      <c r="B693" s="9"/>
      <c r="C693" s="106"/>
      <c r="H693" s="10"/>
      <c r="K693" s="10"/>
      <c r="L693" s="10"/>
      <c r="M693" s="10"/>
      <c r="N693" s="150"/>
    </row>
    <row r="694" spans="1:14">
      <c r="A694" s="109"/>
      <c r="B694" s="9"/>
      <c r="C694" s="106"/>
      <c r="H694" s="10"/>
      <c r="K694" s="10"/>
      <c r="L694" s="10"/>
      <c r="M694" s="10"/>
      <c r="N694" s="150"/>
    </row>
    <row r="695" spans="1:14">
      <c r="A695" s="109"/>
      <c r="B695" s="9"/>
      <c r="C695" s="106"/>
      <c r="H695" s="10"/>
      <c r="K695" s="10"/>
      <c r="L695" s="10"/>
      <c r="M695" s="10"/>
      <c r="N695" s="150"/>
    </row>
    <row r="696" spans="1:14">
      <c r="A696" s="109"/>
      <c r="B696" s="9"/>
      <c r="C696" s="106"/>
      <c r="H696" s="10"/>
      <c r="K696" s="10"/>
      <c r="L696" s="10"/>
      <c r="M696" s="10"/>
      <c r="N696" s="150"/>
    </row>
    <row r="697" spans="1:14">
      <c r="A697" s="109"/>
      <c r="B697" s="9"/>
      <c r="C697" s="106"/>
      <c r="H697" s="10"/>
      <c r="K697" s="10"/>
      <c r="L697" s="10"/>
      <c r="M697" s="10"/>
      <c r="N697" s="150"/>
    </row>
    <row r="698" spans="1:14">
      <c r="A698" s="109"/>
      <c r="B698" s="9"/>
      <c r="C698" s="106"/>
      <c r="H698" s="10"/>
      <c r="K698" s="10"/>
      <c r="L698" s="10"/>
      <c r="M698" s="10"/>
      <c r="N698" s="150"/>
    </row>
    <row r="699" spans="1:14">
      <c r="A699" s="109"/>
      <c r="B699" s="9"/>
      <c r="C699" s="106"/>
      <c r="H699" s="10"/>
      <c r="K699" s="10"/>
      <c r="L699" s="10"/>
      <c r="M699" s="10"/>
      <c r="N699" s="150"/>
    </row>
    <row r="700" spans="1:14">
      <c r="A700" s="109"/>
      <c r="B700" s="9"/>
      <c r="C700" s="106"/>
      <c r="H700" s="10"/>
      <c r="K700" s="10"/>
      <c r="L700" s="10"/>
      <c r="M700" s="10"/>
      <c r="N700" s="150"/>
    </row>
    <row r="701" spans="1:14">
      <c r="A701" s="109"/>
      <c r="B701" s="9"/>
      <c r="C701" s="106"/>
      <c r="H701" s="10"/>
      <c r="K701" s="10"/>
      <c r="L701" s="10"/>
      <c r="M701" s="10"/>
      <c r="N701" s="150"/>
    </row>
    <row r="702" spans="1:14">
      <c r="A702" s="109"/>
      <c r="B702" s="9"/>
      <c r="C702" s="106"/>
      <c r="H702" s="10"/>
      <c r="K702" s="10"/>
      <c r="L702" s="10"/>
      <c r="M702" s="10"/>
      <c r="N702" s="150"/>
    </row>
    <row r="703" spans="1:14">
      <c r="A703" s="109"/>
      <c r="B703" s="9"/>
      <c r="C703" s="106"/>
      <c r="H703" s="10"/>
      <c r="K703" s="10"/>
      <c r="L703" s="10"/>
      <c r="M703" s="10"/>
      <c r="N703" s="150"/>
    </row>
    <row r="704" spans="1:14">
      <c r="A704" s="109"/>
      <c r="B704" s="9"/>
      <c r="C704" s="106"/>
      <c r="H704" s="10"/>
      <c r="K704" s="10"/>
      <c r="L704" s="10"/>
      <c r="M704" s="10"/>
      <c r="N704" s="150"/>
    </row>
    <row r="705" spans="1:14">
      <c r="A705" s="109"/>
      <c r="B705" s="9"/>
      <c r="C705" s="106"/>
      <c r="H705" s="10"/>
      <c r="K705" s="10"/>
      <c r="L705" s="10"/>
      <c r="M705" s="10"/>
      <c r="N705" s="150"/>
    </row>
    <row r="706" spans="1:14">
      <c r="A706" s="109"/>
      <c r="B706" s="9"/>
      <c r="C706" s="106"/>
      <c r="H706" s="10"/>
      <c r="K706" s="10"/>
      <c r="L706" s="10"/>
      <c r="M706" s="10"/>
      <c r="N706" s="150"/>
    </row>
    <row r="707" spans="1:14">
      <c r="A707" s="109"/>
      <c r="B707" s="9"/>
      <c r="C707" s="106"/>
      <c r="H707" s="10"/>
      <c r="K707" s="10"/>
      <c r="L707" s="10"/>
      <c r="M707" s="10"/>
      <c r="N707" s="150"/>
    </row>
    <row r="708" spans="1:14">
      <c r="A708" s="109"/>
      <c r="B708" s="9"/>
      <c r="C708" s="106"/>
      <c r="H708" s="10"/>
      <c r="K708" s="10"/>
      <c r="L708" s="10"/>
      <c r="M708" s="10"/>
      <c r="N708" s="150"/>
    </row>
    <row r="709" spans="1:14">
      <c r="A709" s="109"/>
      <c r="B709" s="9"/>
      <c r="C709" s="106"/>
      <c r="H709" s="10"/>
      <c r="K709" s="10"/>
      <c r="L709" s="10"/>
      <c r="M709" s="10"/>
      <c r="N709" s="150"/>
    </row>
    <row r="710" spans="1:14">
      <c r="A710" s="109"/>
      <c r="B710" s="9"/>
      <c r="C710" s="106"/>
      <c r="H710" s="10"/>
      <c r="K710" s="10"/>
      <c r="L710" s="10"/>
      <c r="M710" s="10"/>
      <c r="N710" s="150"/>
    </row>
    <row r="711" spans="1:14">
      <c r="A711" s="109"/>
      <c r="B711" s="9"/>
      <c r="C711" s="106"/>
      <c r="H711" s="10"/>
      <c r="K711" s="10"/>
      <c r="L711" s="10"/>
      <c r="M711" s="10"/>
      <c r="N711" s="150"/>
    </row>
    <row r="712" spans="1:14">
      <c r="A712" s="109"/>
      <c r="B712" s="9"/>
      <c r="C712" s="106"/>
      <c r="H712" s="10"/>
      <c r="K712" s="10"/>
      <c r="L712" s="10"/>
      <c r="M712" s="10"/>
      <c r="N712" s="150"/>
    </row>
    <row r="713" spans="1:14">
      <c r="A713" s="109"/>
      <c r="B713" s="9"/>
      <c r="C713" s="106"/>
      <c r="H713" s="10"/>
      <c r="K713" s="10"/>
      <c r="L713" s="10"/>
      <c r="M713" s="10"/>
      <c r="N713" s="150"/>
    </row>
    <row r="714" spans="1:14">
      <c r="A714" s="109"/>
      <c r="B714" s="9"/>
      <c r="C714" s="106"/>
      <c r="H714" s="10"/>
      <c r="K714" s="10"/>
      <c r="L714" s="10"/>
      <c r="M714" s="10"/>
      <c r="N714" s="150"/>
    </row>
    <row r="715" spans="1:14">
      <c r="A715" s="109"/>
      <c r="B715" s="9"/>
      <c r="C715" s="106"/>
      <c r="H715" s="10"/>
      <c r="K715" s="10"/>
      <c r="L715" s="10"/>
      <c r="M715" s="10"/>
      <c r="N715" s="150"/>
    </row>
    <row r="716" spans="1:14">
      <c r="A716" s="109"/>
      <c r="B716" s="9"/>
      <c r="C716" s="106"/>
      <c r="H716" s="10"/>
      <c r="K716" s="10"/>
      <c r="L716" s="10"/>
      <c r="M716" s="10"/>
      <c r="N716" s="150"/>
    </row>
    <row r="717" spans="1:14">
      <c r="A717" s="109"/>
      <c r="B717" s="9"/>
      <c r="C717" s="106"/>
      <c r="H717" s="10"/>
      <c r="K717" s="10"/>
      <c r="L717" s="10"/>
      <c r="M717" s="10"/>
      <c r="N717" s="150"/>
    </row>
    <row r="718" spans="1:14">
      <c r="A718" s="109"/>
      <c r="B718" s="9"/>
      <c r="C718" s="106"/>
      <c r="H718" s="10"/>
      <c r="K718" s="10"/>
      <c r="L718" s="10"/>
      <c r="M718" s="10"/>
      <c r="N718" s="150"/>
    </row>
    <row r="719" spans="1:14">
      <c r="A719" s="109"/>
      <c r="B719" s="9"/>
      <c r="C719" s="106"/>
      <c r="H719" s="10"/>
      <c r="K719" s="10"/>
      <c r="L719" s="10"/>
      <c r="M719" s="10"/>
      <c r="N719" s="150"/>
    </row>
    <row r="720" spans="1:14">
      <c r="A720" s="109"/>
      <c r="B720" s="9"/>
      <c r="C720" s="106"/>
      <c r="H720" s="10"/>
      <c r="K720" s="10"/>
      <c r="L720" s="10"/>
      <c r="M720" s="10"/>
      <c r="N720" s="150"/>
    </row>
    <row r="721" spans="1:14">
      <c r="A721" s="109"/>
      <c r="B721" s="9"/>
      <c r="C721" s="106"/>
      <c r="H721" s="10"/>
      <c r="K721" s="10"/>
      <c r="L721" s="10"/>
      <c r="M721" s="10"/>
      <c r="N721" s="150"/>
    </row>
    <row r="722" spans="1:14">
      <c r="A722" s="109"/>
      <c r="B722" s="9"/>
      <c r="C722" s="106"/>
      <c r="H722" s="10"/>
      <c r="K722" s="10"/>
      <c r="L722" s="10"/>
      <c r="M722" s="10"/>
      <c r="N722" s="150"/>
    </row>
    <row r="723" spans="1:14">
      <c r="A723" s="109"/>
      <c r="B723" s="9"/>
      <c r="C723" s="106"/>
      <c r="H723" s="10"/>
      <c r="K723" s="10"/>
      <c r="L723" s="10"/>
      <c r="M723" s="10"/>
      <c r="N723" s="150"/>
    </row>
    <row r="724" spans="1:14">
      <c r="A724" s="109"/>
      <c r="B724" s="9"/>
      <c r="C724" s="106"/>
      <c r="H724" s="10"/>
      <c r="K724" s="10"/>
      <c r="L724" s="10"/>
      <c r="M724" s="10"/>
      <c r="N724" s="150"/>
    </row>
    <row r="725" spans="1:14">
      <c r="A725" s="109"/>
      <c r="B725" s="9"/>
      <c r="C725" s="106"/>
      <c r="H725" s="10"/>
      <c r="K725" s="10"/>
      <c r="L725" s="10"/>
      <c r="M725" s="10"/>
      <c r="N725" s="150"/>
    </row>
    <row r="726" spans="1:14">
      <c r="A726" s="109"/>
      <c r="B726" s="9"/>
      <c r="C726" s="106"/>
      <c r="H726" s="10"/>
      <c r="K726" s="10"/>
      <c r="L726" s="10"/>
      <c r="M726" s="10"/>
      <c r="N726" s="150"/>
    </row>
    <row r="727" spans="1:14">
      <c r="A727" s="109"/>
      <c r="B727" s="9"/>
      <c r="C727" s="106"/>
      <c r="H727" s="10"/>
      <c r="K727" s="10"/>
      <c r="L727" s="10"/>
      <c r="M727" s="10"/>
      <c r="N727" s="150"/>
    </row>
    <row r="728" spans="1:14">
      <c r="A728" s="109"/>
      <c r="B728" s="9"/>
      <c r="C728" s="106"/>
      <c r="H728" s="10"/>
      <c r="K728" s="10"/>
      <c r="L728" s="10"/>
      <c r="M728" s="10"/>
      <c r="N728" s="150"/>
    </row>
    <row r="729" spans="1:14">
      <c r="A729" s="109"/>
      <c r="B729" s="9"/>
      <c r="C729" s="106"/>
      <c r="H729" s="10"/>
      <c r="K729" s="10"/>
      <c r="L729" s="10"/>
      <c r="M729" s="10"/>
      <c r="N729" s="150"/>
    </row>
    <row r="730" spans="1:14">
      <c r="A730" s="109"/>
      <c r="B730" s="9"/>
      <c r="C730" s="106"/>
      <c r="H730" s="10"/>
      <c r="K730" s="10"/>
      <c r="L730" s="10"/>
      <c r="M730" s="10"/>
      <c r="N730" s="150"/>
    </row>
    <row r="731" spans="1:14">
      <c r="A731" s="109"/>
      <c r="B731" s="9"/>
      <c r="C731" s="106"/>
      <c r="H731" s="10"/>
      <c r="K731" s="10"/>
      <c r="L731" s="10"/>
      <c r="M731" s="10"/>
      <c r="N731" s="150"/>
    </row>
    <row r="732" spans="1:14">
      <c r="A732" s="109"/>
      <c r="B732" s="9"/>
      <c r="C732" s="106"/>
      <c r="H732" s="10"/>
      <c r="K732" s="10"/>
      <c r="L732" s="10"/>
      <c r="M732" s="10"/>
      <c r="N732" s="150"/>
    </row>
    <row r="733" spans="1:14">
      <c r="A733" s="109"/>
      <c r="B733" s="9"/>
      <c r="C733" s="106"/>
      <c r="H733" s="10"/>
      <c r="K733" s="10"/>
      <c r="L733" s="10"/>
      <c r="M733" s="10"/>
      <c r="N733" s="150"/>
    </row>
    <row r="734" spans="1:14">
      <c r="A734" s="109"/>
      <c r="B734" s="9"/>
      <c r="C734" s="106"/>
      <c r="H734" s="10"/>
      <c r="K734" s="10"/>
      <c r="L734" s="10"/>
      <c r="M734" s="10"/>
      <c r="N734" s="150"/>
    </row>
    <row r="735" spans="1:14">
      <c r="A735" s="109"/>
      <c r="B735" s="9"/>
      <c r="C735" s="106"/>
      <c r="H735" s="10"/>
      <c r="K735" s="10"/>
      <c r="L735" s="10"/>
      <c r="M735" s="10"/>
      <c r="N735" s="150"/>
    </row>
    <row r="736" spans="1:14">
      <c r="A736" s="109"/>
      <c r="B736" s="9"/>
      <c r="C736" s="106"/>
      <c r="H736" s="10"/>
      <c r="K736" s="10"/>
      <c r="L736" s="10"/>
      <c r="M736" s="10"/>
      <c r="N736" s="150"/>
    </row>
    <row r="737" spans="1:14">
      <c r="A737" s="109"/>
      <c r="B737" s="9"/>
      <c r="C737" s="106"/>
      <c r="H737" s="10"/>
      <c r="K737" s="10"/>
      <c r="L737" s="10"/>
      <c r="M737" s="10"/>
      <c r="N737" s="150"/>
    </row>
    <row r="738" spans="1:14">
      <c r="A738" s="109"/>
      <c r="B738" s="9"/>
      <c r="C738" s="106"/>
      <c r="H738" s="10"/>
      <c r="K738" s="10"/>
      <c r="L738" s="10"/>
      <c r="M738" s="10"/>
      <c r="N738" s="150"/>
    </row>
    <row r="739" spans="1:14">
      <c r="A739" s="109"/>
      <c r="B739" s="9"/>
      <c r="C739" s="106"/>
      <c r="H739" s="10"/>
      <c r="K739" s="10"/>
      <c r="L739" s="10"/>
      <c r="M739" s="10"/>
      <c r="N739" s="150"/>
    </row>
    <row r="740" spans="1:14">
      <c r="A740" s="109"/>
      <c r="B740" s="9"/>
      <c r="C740" s="106"/>
      <c r="H740" s="10"/>
      <c r="K740" s="10"/>
      <c r="L740" s="10"/>
      <c r="M740" s="10"/>
      <c r="N740" s="150"/>
    </row>
    <row r="741" spans="1:14">
      <c r="A741" s="109"/>
      <c r="B741" s="9"/>
      <c r="C741" s="106"/>
      <c r="H741" s="10"/>
      <c r="K741" s="10"/>
      <c r="L741" s="10"/>
      <c r="M741" s="10"/>
      <c r="N741" s="150"/>
    </row>
    <row r="742" spans="1:14">
      <c r="A742" s="109"/>
      <c r="B742" s="9"/>
      <c r="C742" s="106"/>
      <c r="H742" s="10"/>
      <c r="K742" s="10"/>
      <c r="L742" s="10"/>
      <c r="M742" s="10"/>
      <c r="N742" s="150"/>
    </row>
    <row r="743" spans="1:14">
      <c r="A743" s="109"/>
      <c r="B743" s="9"/>
      <c r="C743" s="106"/>
      <c r="H743" s="10"/>
      <c r="K743" s="10"/>
      <c r="L743" s="10"/>
      <c r="M743" s="10"/>
      <c r="N743" s="150"/>
    </row>
    <row r="744" spans="1:14">
      <c r="A744" s="109"/>
      <c r="B744" s="9"/>
      <c r="C744" s="106"/>
      <c r="H744" s="10"/>
      <c r="K744" s="10"/>
      <c r="L744" s="10"/>
      <c r="M744" s="10"/>
      <c r="N744" s="150"/>
    </row>
    <row r="745" spans="1:14">
      <c r="A745" s="109"/>
      <c r="B745" s="9"/>
      <c r="C745" s="106"/>
      <c r="H745" s="10"/>
      <c r="K745" s="10"/>
      <c r="L745" s="10"/>
      <c r="M745" s="10"/>
      <c r="N745" s="150"/>
    </row>
    <row r="746" spans="1:14">
      <c r="A746" s="109"/>
      <c r="B746" s="9"/>
      <c r="C746" s="106"/>
      <c r="H746" s="10"/>
      <c r="K746" s="10"/>
      <c r="L746" s="10"/>
      <c r="M746" s="10"/>
      <c r="N746" s="150"/>
    </row>
    <row r="747" spans="1:14">
      <c r="A747" s="109"/>
      <c r="B747" s="9"/>
      <c r="C747" s="106"/>
      <c r="H747" s="10"/>
      <c r="K747" s="10"/>
      <c r="L747" s="10"/>
      <c r="M747" s="10"/>
      <c r="N747" s="150"/>
    </row>
    <row r="748" spans="1:14">
      <c r="A748" s="109"/>
      <c r="B748" s="9"/>
      <c r="C748" s="106"/>
      <c r="H748" s="10"/>
      <c r="K748" s="10"/>
      <c r="L748" s="10"/>
      <c r="M748" s="10"/>
      <c r="N748" s="150"/>
    </row>
    <row r="749" spans="1:14">
      <c r="A749" s="109"/>
      <c r="B749" s="9"/>
      <c r="C749" s="106"/>
      <c r="H749" s="10"/>
      <c r="K749" s="10"/>
      <c r="L749" s="10"/>
      <c r="M749" s="10"/>
      <c r="N749" s="150"/>
    </row>
    <row r="750" spans="1:14">
      <c r="A750" s="109"/>
      <c r="B750" s="9"/>
      <c r="C750" s="106"/>
      <c r="H750" s="10"/>
      <c r="K750" s="10"/>
      <c r="L750" s="10"/>
      <c r="M750" s="10"/>
      <c r="N750" s="150"/>
    </row>
    <row r="751" spans="1:14">
      <c r="A751" s="109"/>
      <c r="B751" s="9"/>
      <c r="C751" s="106"/>
      <c r="H751" s="10"/>
      <c r="K751" s="10"/>
      <c r="L751" s="10"/>
      <c r="M751" s="10"/>
      <c r="N751" s="150"/>
    </row>
    <row r="752" spans="1:14">
      <c r="A752" s="109"/>
      <c r="B752" s="9"/>
      <c r="C752" s="106"/>
      <c r="H752" s="10"/>
      <c r="K752" s="10"/>
      <c r="L752" s="10"/>
      <c r="M752" s="10"/>
      <c r="N752" s="150"/>
    </row>
    <row r="753" spans="1:14">
      <c r="A753" s="109"/>
      <c r="B753" s="9"/>
      <c r="C753" s="106"/>
      <c r="H753" s="10"/>
      <c r="K753" s="10"/>
      <c r="L753" s="10"/>
      <c r="M753" s="10"/>
      <c r="N753" s="150"/>
    </row>
    <row r="754" spans="1:14">
      <c r="A754" s="109"/>
      <c r="B754" s="9"/>
      <c r="C754" s="106"/>
      <c r="H754" s="10"/>
      <c r="K754" s="10"/>
      <c r="L754" s="10"/>
      <c r="M754" s="10"/>
      <c r="N754" s="150"/>
    </row>
    <row r="755" spans="1:14">
      <c r="A755" s="109"/>
      <c r="B755" s="9"/>
      <c r="C755" s="106"/>
      <c r="H755" s="10"/>
      <c r="K755" s="10"/>
      <c r="L755" s="10"/>
      <c r="M755" s="10"/>
      <c r="N755" s="150"/>
    </row>
    <row r="756" spans="1:14">
      <c r="A756" s="109"/>
      <c r="B756" s="9"/>
      <c r="C756" s="106"/>
      <c r="H756" s="10"/>
      <c r="K756" s="10"/>
      <c r="L756" s="10"/>
      <c r="M756" s="10"/>
      <c r="N756" s="150"/>
    </row>
    <row r="757" spans="1:14">
      <c r="A757" s="109"/>
      <c r="B757" s="9"/>
      <c r="C757" s="106"/>
      <c r="H757" s="10"/>
      <c r="K757" s="10"/>
      <c r="L757" s="10"/>
      <c r="M757" s="10"/>
      <c r="N757" s="150"/>
    </row>
    <row r="758" spans="1:14">
      <c r="A758" s="109"/>
      <c r="B758" s="9"/>
      <c r="C758" s="106"/>
      <c r="H758" s="10"/>
      <c r="K758" s="10"/>
      <c r="L758" s="10"/>
      <c r="M758" s="10"/>
      <c r="N758" s="150"/>
    </row>
    <row r="759" spans="1:14">
      <c r="A759" s="109"/>
      <c r="B759" s="9"/>
      <c r="C759" s="106"/>
      <c r="H759" s="10"/>
      <c r="K759" s="10"/>
      <c r="L759" s="10"/>
      <c r="M759" s="10"/>
      <c r="N759" s="150"/>
    </row>
    <row r="760" spans="1:14">
      <c r="A760" s="109"/>
      <c r="B760" s="9"/>
      <c r="C760" s="106"/>
      <c r="H760" s="10"/>
      <c r="K760" s="10"/>
      <c r="L760" s="10"/>
      <c r="M760" s="10"/>
      <c r="N760" s="150"/>
    </row>
    <row r="761" spans="1:14">
      <c r="A761" s="109"/>
      <c r="B761" s="9"/>
      <c r="C761" s="106"/>
      <c r="H761" s="10"/>
      <c r="K761" s="10"/>
      <c r="L761" s="10"/>
      <c r="M761" s="10"/>
      <c r="N761" s="150"/>
    </row>
    <row r="762" spans="1:14">
      <c r="A762" s="109"/>
      <c r="B762" s="9"/>
      <c r="C762" s="106"/>
      <c r="H762" s="10"/>
      <c r="K762" s="10"/>
      <c r="L762" s="10"/>
      <c r="M762" s="10"/>
      <c r="N762" s="150"/>
    </row>
    <row r="763" spans="1:14">
      <c r="A763" s="109"/>
      <c r="B763" s="9"/>
      <c r="C763" s="106"/>
      <c r="H763" s="10"/>
      <c r="K763" s="10"/>
      <c r="L763" s="10"/>
      <c r="M763" s="10"/>
      <c r="N763" s="150"/>
    </row>
    <row r="764" spans="1:14">
      <c r="A764" s="109"/>
      <c r="B764" s="9"/>
      <c r="C764" s="106"/>
      <c r="H764" s="10"/>
      <c r="K764" s="10"/>
      <c r="L764" s="10"/>
      <c r="M764" s="10"/>
      <c r="N764" s="150"/>
    </row>
    <row r="765" spans="1:14">
      <c r="A765" s="109"/>
      <c r="B765" s="9"/>
      <c r="C765" s="106"/>
      <c r="H765" s="10"/>
      <c r="K765" s="10"/>
      <c r="L765" s="10"/>
      <c r="M765" s="10"/>
      <c r="N765" s="150"/>
    </row>
    <row r="766" spans="1:14">
      <c r="A766" s="109"/>
      <c r="B766" s="9"/>
      <c r="C766" s="106"/>
      <c r="H766" s="10"/>
      <c r="K766" s="10"/>
      <c r="L766" s="10"/>
      <c r="M766" s="10"/>
      <c r="N766" s="150"/>
    </row>
    <row r="767" spans="1:14">
      <c r="A767" s="109"/>
      <c r="B767" s="9"/>
      <c r="C767" s="106"/>
      <c r="H767" s="10"/>
      <c r="K767" s="10"/>
      <c r="L767" s="10"/>
      <c r="M767" s="10"/>
      <c r="N767" s="150"/>
    </row>
    <row r="768" spans="1:14">
      <c r="A768" s="109"/>
      <c r="B768" s="9"/>
      <c r="C768" s="106"/>
      <c r="H768" s="10"/>
      <c r="K768" s="10"/>
      <c r="L768" s="10"/>
      <c r="M768" s="10"/>
      <c r="N768" s="150"/>
    </row>
    <row r="769" spans="1:14">
      <c r="A769" s="109"/>
      <c r="B769" s="9"/>
      <c r="C769" s="106"/>
      <c r="H769" s="10"/>
      <c r="K769" s="10"/>
      <c r="L769" s="10"/>
      <c r="M769" s="10"/>
      <c r="N769" s="150"/>
    </row>
    <row r="770" spans="1:14">
      <c r="A770" s="109"/>
      <c r="B770" s="9"/>
      <c r="C770" s="106"/>
      <c r="H770" s="10"/>
      <c r="K770" s="10"/>
      <c r="L770" s="10"/>
      <c r="M770" s="10"/>
      <c r="N770" s="150"/>
    </row>
    <row r="771" spans="1:14">
      <c r="A771" s="109"/>
      <c r="B771" s="9"/>
      <c r="C771" s="106"/>
      <c r="H771" s="10"/>
      <c r="K771" s="10"/>
      <c r="L771" s="10"/>
      <c r="M771" s="10"/>
      <c r="N771" s="150"/>
    </row>
    <row r="772" spans="1:14">
      <c r="A772" s="109"/>
      <c r="B772" s="9"/>
      <c r="C772" s="106"/>
      <c r="H772" s="10"/>
      <c r="K772" s="10"/>
      <c r="L772" s="10"/>
      <c r="M772" s="10"/>
      <c r="N772" s="150"/>
    </row>
    <row r="773" spans="1:14">
      <c r="A773" s="109"/>
      <c r="B773" s="9"/>
      <c r="C773" s="106"/>
      <c r="H773" s="10"/>
      <c r="K773" s="10"/>
      <c r="L773" s="10"/>
      <c r="M773" s="10"/>
      <c r="N773" s="150"/>
    </row>
    <row r="774" spans="1:14">
      <c r="A774" s="109"/>
      <c r="B774" s="9"/>
      <c r="C774" s="106"/>
      <c r="H774" s="10"/>
      <c r="K774" s="10"/>
      <c r="L774" s="10"/>
      <c r="M774" s="10"/>
      <c r="N774" s="150"/>
    </row>
    <row r="775" spans="1:14">
      <c r="A775" s="109"/>
      <c r="B775" s="9"/>
      <c r="C775" s="106"/>
      <c r="H775" s="10"/>
      <c r="K775" s="10"/>
      <c r="L775" s="10"/>
      <c r="M775" s="10"/>
      <c r="N775" s="150"/>
    </row>
    <row r="776" spans="1:14">
      <c r="A776" s="109"/>
      <c r="B776" s="9"/>
      <c r="C776" s="106"/>
      <c r="H776" s="10"/>
      <c r="K776" s="10"/>
      <c r="L776" s="10"/>
      <c r="M776" s="10"/>
      <c r="N776" s="150"/>
    </row>
    <row r="777" spans="1:14">
      <c r="A777" s="109"/>
      <c r="B777" s="9"/>
      <c r="C777" s="106"/>
      <c r="H777" s="10"/>
      <c r="K777" s="10"/>
      <c r="L777" s="10"/>
      <c r="M777" s="10"/>
      <c r="N777" s="150"/>
    </row>
    <row r="778" spans="1:14">
      <c r="A778" s="109"/>
      <c r="B778" s="9"/>
      <c r="C778" s="106"/>
      <c r="H778" s="10"/>
      <c r="K778" s="10"/>
      <c r="L778" s="10"/>
      <c r="M778" s="10"/>
      <c r="N778" s="150"/>
    </row>
    <row r="779" spans="1:14">
      <c r="A779" s="109"/>
      <c r="B779" s="9"/>
      <c r="C779" s="106"/>
      <c r="H779" s="10"/>
      <c r="K779" s="10"/>
      <c r="L779" s="10"/>
      <c r="M779" s="10"/>
      <c r="N779" s="150"/>
    </row>
    <row r="780" spans="1:14">
      <c r="A780" s="109"/>
      <c r="B780" s="9"/>
      <c r="C780" s="106"/>
      <c r="H780" s="10"/>
      <c r="K780" s="10"/>
      <c r="L780" s="10"/>
      <c r="M780" s="10"/>
      <c r="N780" s="150"/>
    </row>
    <row r="781" spans="1:14">
      <c r="A781" s="109"/>
      <c r="B781" s="9"/>
      <c r="C781" s="106"/>
      <c r="H781" s="10"/>
      <c r="K781" s="10"/>
      <c r="L781" s="10"/>
      <c r="M781" s="10"/>
      <c r="N781" s="150"/>
    </row>
    <row r="782" spans="1:14">
      <c r="A782" s="109"/>
      <c r="B782" s="9"/>
      <c r="C782" s="106"/>
      <c r="H782" s="10"/>
      <c r="K782" s="10"/>
      <c r="L782" s="10"/>
      <c r="M782" s="10"/>
      <c r="N782" s="150"/>
    </row>
    <row r="783" spans="1:14">
      <c r="A783" s="109"/>
      <c r="B783" s="9"/>
      <c r="C783" s="106"/>
      <c r="H783" s="10"/>
      <c r="K783" s="10"/>
      <c r="L783" s="10"/>
      <c r="M783" s="10"/>
      <c r="N783" s="150"/>
    </row>
    <row r="784" spans="1:14">
      <c r="A784" s="109"/>
      <c r="B784" s="9"/>
      <c r="C784" s="106"/>
      <c r="H784" s="10"/>
      <c r="K784" s="10"/>
      <c r="L784" s="10"/>
      <c r="M784" s="10"/>
      <c r="N784" s="150"/>
    </row>
    <row r="785" spans="1:14">
      <c r="A785" s="109"/>
      <c r="B785" s="9"/>
      <c r="C785" s="106"/>
      <c r="H785" s="10"/>
      <c r="K785" s="10"/>
      <c r="L785" s="10"/>
      <c r="M785" s="10"/>
      <c r="N785" s="150"/>
    </row>
    <row r="786" spans="1:14">
      <c r="A786" s="109"/>
      <c r="B786" s="9"/>
      <c r="C786" s="106"/>
      <c r="H786" s="10"/>
      <c r="K786" s="10"/>
      <c r="L786" s="10"/>
      <c r="M786" s="10"/>
      <c r="N786" s="150"/>
    </row>
    <row r="787" spans="1:14">
      <c r="A787" s="109"/>
      <c r="B787" s="9"/>
      <c r="C787" s="106"/>
      <c r="H787" s="10"/>
      <c r="K787" s="10"/>
      <c r="L787" s="10"/>
      <c r="M787" s="10"/>
      <c r="N787" s="150"/>
    </row>
    <row r="788" spans="1:14">
      <c r="A788" s="109"/>
      <c r="B788" s="9"/>
      <c r="C788" s="106"/>
      <c r="H788" s="10"/>
      <c r="K788" s="10"/>
      <c r="L788" s="10"/>
      <c r="M788" s="10"/>
      <c r="N788" s="150"/>
    </row>
    <row r="789" spans="1:14">
      <c r="A789" s="109"/>
      <c r="B789" s="9"/>
      <c r="C789" s="106"/>
      <c r="H789" s="10"/>
      <c r="K789" s="10"/>
      <c r="L789" s="10"/>
      <c r="M789" s="10"/>
      <c r="N789" s="150"/>
    </row>
    <row r="790" spans="1:14">
      <c r="A790" s="109"/>
      <c r="B790" s="9"/>
      <c r="C790" s="106"/>
      <c r="H790" s="10"/>
      <c r="K790" s="10"/>
      <c r="L790" s="10"/>
      <c r="M790" s="10"/>
      <c r="N790" s="150"/>
    </row>
    <row r="791" spans="1:14">
      <c r="A791" s="109"/>
      <c r="B791" s="9"/>
      <c r="C791" s="106"/>
      <c r="H791" s="10"/>
      <c r="K791" s="10"/>
      <c r="L791" s="10"/>
      <c r="M791" s="10"/>
      <c r="N791" s="150"/>
    </row>
    <row r="792" spans="1:14">
      <c r="A792" s="109"/>
      <c r="B792" s="9"/>
      <c r="C792" s="106"/>
      <c r="H792" s="10"/>
      <c r="K792" s="10"/>
      <c r="L792" s="10"/>
      <c r="M792" s="10"/>
      <c r="N792" s="150"/>
    </row>
    <row r="793" spans="1:14">
      <c r="A793" s="109"/>
      <c r="B793" s="9"/>
      <c r="C793" s="106"/>
      <c r="H793" s="10"/>
      <c r="K793" s="10"/>
      <c r="L793" s="10"/>
      <c r="M793" s="10"/>
      <c r="N793" s="150"/>
    </row>
    <row r="794" spans="1:14">
      <c r="A794" s="109"/>
      <c r="B794" s="9"/>
      <c r="C794" s="106"/>
      <c r="H794" s="10"/>
      <c r="K794" s="10"/>
      <c r="L794" s="10"/>
      <c r="M794" s="10"/>
      <c r="N794" s="150"/>
    </row>
    <row r="795" spans="1:14">
      <c r="A795" s="109"/>
      <c r="B795" s="9"/>
      <c r="C795" s="106"/>
      <c r="H795" s="10"/>
      <c r="K795" s="10"/>
      <c r="L795" s="10"/>
      <c r="M795" s="10"/>
      <c r="N795" s="150"/>
    </row>
    <row r="796" spans="1:14">
      <c r="A796" s="109"/>
      <c r="B796" s="9"/>
      <c r="C796" s="106"/>
      <c r="H796" s="10"/>
      <c r="K796" s="10"/>
      <c r="L796" s="10"/>
      <c r="M796" s="10"/>
      <c r="N796" s="150"/>
    </row>
    <row r="797" spans="1:14">
      <c r="A797" s="109"/>
      <c r="B797" s="9"/>
      <c r="C797" s="106"/>
      <c r="H797" s="10"/>
      <c r="K797" s="10"/>
      <c r="L797" s="10"/>
      <c r="M797" s="10"/>
      <c r="N797" s="150"/>
    </row>
    <row r="798" spans="1:14">
      <c r="A798" s="109"/>
      <c r="B798" s="9"/>
      <c r="C798" s="106"/>
      <c r="H798" s="10"/>
      <c r="K798" s="10"/>
      <c r="L798" s="10"/>
      <c r="M798" s="10"/>
      <c r="N798" s="150"/>
    </row>
    <row r="799" spans="1:14">
      <c r="A799" s="109"/>
      <c r="B799" s="9"/>
      <c r="C799" s="106"/>
      <c r="H799" s="10"/>
      <c r="K799" s="10"/>
      <c r="L799" s="10"/>
      <c r="M799" s="10"/>
      <c r="N799" s="150"/>
    </row>
    <row r="800" spans="1:14">
      <c r="A800" s="109"/>
      <c r="B800" s="9"/>
      <c r="C800" s="106"/>
      <c r="H800" s="10"/>
      <c r="K800" s="10"/>
      <c r="L800" s="10"/>
      <c r="M800" s="10"/>
      <c r="N800" s="150"/>
    </row>
    <row r="801" spans="1:14">
      <c r="A801" s="109"/>
      <c r="B801" s="9"/>
      <c r="C801" s="106"/>
      <c r="H801" s="10"/>
      <c r="K801" s="10"/>
      <c r="L801" s="10"/>
      <c r="M801" s="10"/>
      <c r="N801" s="150"/>
    </row>
    <row r="802" spans="1:14">
      <c r="A802" s="109"/>
      <c r="B802" s="9"/>
      <c r="C802" s="106"/>
      <c r="H802" s="10"/>
      <c r="K802" s="10"/>
      <c r="L802" s="10"/>
      <c r="M802" s="10"/>
      <c r="N802" s="150"/>
    </row>
    <row r="803" spans="1:14">
      <c r="A803" s="109"/>
      <c r="B803" s="9"/>
      <c r="C803" s="106"/>
      <c r="H803" s="10"/>
      <c r="K803" s="10"/>
      <c r="L803" s="10"/>
      <c r="M803" s="10"/>
      <c r="N803" s="150"/>
    </row>
    <row r="804" spans="1:14">
      <c r="A804" s="109"/>
      <c r="B804" s="9"/>
      <c r="C804" s="106"/>
      <c r="H804" s="10"/>
      <c r="K804" s="10"/>
      <c r="L804" s="10"/>
      <c r="M804" s="10"/>
      <c r="N804" s="150"/>
    </row>
    <row r="805" spans="1:14">
      <c r="A805" s="109"/>
      <c r="B805" s="9"/>
      <c r="C805" s="106"/>
      <c r="H805" s="10"/>
      <c r="K805" s="10"/>
      <c r="L805" s="10"/>
      <c r="M805" s="10"/>
      <c r="N805" s="150"/>
    </row>
    <row r="806" spans="1:14">
      <c r="A806" s="109"/>
      <c r="B806" s="9"/>
      <c r="C806" s="106"/>
      <c r="H806" s="10"/>
      <c r="K806" s="10"/>
      <c r="L806" s="10"/>
      <c r="M806" s="10"/>
      <c r="N806" s="150"/>
    </row>
    <row r="807" spans="1:14">
      <c r="A807" s="109"/>
      <c r="B807" s="9"/>
      <c r="C807" s="106"/>
      <c r="H807" s="10"/>
      <c r="K807" s="10"/>
      <c r="L807" s="10"/>
      <c r="M807" s="10"/>
      <c r="N807" s="150"/>
    </row>
    <row r="808" spans="1:14">
      <c r="A808" s="109"/>
      <c r="B808" s="9"/>
      <c r="C808" s="106"/>
      <c r="H808" s="10"/>
      <c r="K808" s="10"/>
      <c r="L808" s="10"/>
      <c r="M808" s="10"/>
      <c r="N808" s="150"/>
    </row>
    <row r="809" spans="1:14">
      <c r="A809" s="109"/>
      <c r="B809" s="9"/>
      <c r="C809" s="106"/>
      <c r="H809" s="10"/>
      <c r="K809" s="10"/>
      <c r="L809" s="10"/>
      <c r="M809" s="10"/>
      <c r="N809" s="150"/>
    </row>
    <row r="810" spans="1:14">
      <c r="A810" s="109"/>
      <c r="B810" s="9"/>
      <c r="C810" s="106"/>
      <c r="H810" s="10"/>
      <c r="K810" s="10"/>
      <c r="L810" s="10"/>
      <c r="M810" s="10"/>
      <c r="N810" s="150"/>
    </row>
    <row r="811" spans="1:14">
      <c r="A811" s="109"/>
      <c r="B811" s="9"/>
      <c r="C811" s="106"/>
      <c r="H811" s="10"/>
      <c r="K811" s="10"/>
      <c r="L811" s="10"/>
      <c r="M811" s="10"/>
      <c r="N811" s="150"/>
    </row>
    <row r="812" spans="1:14">
      <c r="A812" s="109"/>
      <c r="B812" s="9"/>
      <c r="C812" s="106"/>
      <c r="H812" s="10"/>
      <c r="K812" s="10"/>
      <c r="L812" s="10"/>
      <c r="M812" s="10"/>
      <c r="N812" s="150"/>
    </row>
    <row r="813" spans="1:14">
      <c r="A813" s="109"/>
      <c r="B813" s="9"/>
      <c r="C813" s="106"/>
      <c r="H813" s="10"/>
      <c r="K813" s="10"/>
      <c r="L813" s="10"/>
      <c r="M813" s="10"/>
      <c r="N813" s="150"/>
    </row>
    <row r="814" spans="1:14">
      <c r="A814" s="109"/>
      <c r="B814" s="9"/>
      <c r="C814" s="106"/>
      <c r="H814" s="10"/>
      <c r="K814" s="10"/>
      <c r="L814" s="10"/>
      <c r="M814" s="10"/>
      <c r="N814" s="150"/>
    </row>
    <row r="815" spans="1:14">
      <c r="A815" s="109"/>
      <c r="B815" s="9"/>
      <c r="C815" s="106"/>
      <c r="H815" s="10"/>
      <c r="K815" s="10"/>
      <c r="L815" s="10"/>
      <c r="M815" s="10"/>
      <c r="N815" s="150"/>
    </row>
    <row r="816" spans="1:14">
      <c r="A816" s="109"/>
      <c r="B816" s="9"/>
      <c r="C816" s="106"/>
      <c r="H816" s="10"/>
      <c r="K816" s="10"/>
      <c r="L816" s="10"/>
      <c r="M816" s="10"/>
      <c r="N816" s="150"/>
    </row>
    <row r="817" spans="1:14">
      <c r="A817" s="109"/>
      <c r="B817" s="9"/>
      <c r="C817" s="106"/>
      <c r="H817" s="10"/>
      <c r="K817" s="10"/>
      <c r="L817" s="10"/>
      <c r="M817" s="10"/>
      <c r="N817" s="150"/>
    </row>
    <row r="818" spans="1:14">
      <c r="A818" s="109"/>
      <c r="B818" s="9"/>
      <c r="C818" s="106"/>
      <c r="H818" s="10"/>
      <c r="K818" s="10"/>
      <c r="L818" s="10"/>
      <c r="M818" s="10"/>
      <c r="N818" s="150"/>
    </row>
    <row r="819" spans="1:14">
      <c r="A819" s="109"/>
      <c r="B819" s="9"/>
      <c r="C819" s="106"/>
      <c r="H819" s="10"/>
      <c r="K819" s="10"/>
      <c r="L819" s="10"/>
      <c r="M819" s="10"/>
      <c r="N819" s="150"/>
    </row>
    <row r="820" spans="1:14">
      <c r="A820" s="109"/>
      <c r="B820" s="9"/>
      <c r="C820" s="106"/>
      <c r="H820" s="10"/>
      <c r="K820" s="10"/>
      <c r="L820" s="10"/>
      <c r="M820" s="10"/>
      <c r="N820" s="150"/>
    </row>
    <row r="821" spans="1:14">
      <c r="A821" s="109"/>
      <c r="B821" s="9"/>
      <c r="C821" s="106"/>
      <c r="H821" s="10"/>
      <c r="K821" s="10"/>
      <c r="L821" s="10"/>
      <c r="M821" s="10"/>
      <c r="N821" s="150"/>
    </row>
    <row r="822" spans="1:14">
      <c r="A822" s="109"/>
      <c r="B822" s="9"/>
      <c r="C822" s="106"/>
      <c r="H822" s="10"/>
      <c r="K822" s="10"/>
      <c r="L822" s="10"/>
      <c r="M822" s="10"/>
      <c r="N822" s="150"/>
    </row>
    <row r="823" spans="1:14">
      <c r="A823" s="109"/>
      <c r="B823" s="9"/>
      <c r="C823" s="106"/>
      <c r="H823" s="10"/>
      <c r="K823" s="10"/>
      <c r="L823" s="10"/>
      <c r="M823" s="10"/>
      <c r="N823" s="150"/>
    </row>
    <row r="824" spans="1:14">
      <c r="A824" s="109"/>
      <c r="B824" s="9"/>
      <c r="C824" s="106"/>
      <c r="H824" s="10"/>
      <c r="K824" s="10"/>
      <c r="L824" s="10"/>
      <c r="M824" s="10"/>
      <c r="N824" s="150"/>
    </row>
    <row r="825" spans="1:14">
      <c r="A825" s="109"/>
      <c r="B825" s="9"/>
      <c r="C825" s="106"/>
      <c r="H825" s="10"/>
      <c r="K825" s="10"/>
      <c r="L825" s="10"/>
      <c r="M825" s="10"/>
      <c r="N825" s="150"/>
    </row>
    <row r="826" spans="1:14">
      <c r="A826" s="109"/>
      <c r="B826" s="9"/>
      <c r="C826" s="106"/>
      <c r="H826" s="10"/>
      <c r="K826" s="10"/>
      <c r="L826" s="10"/>
      <c r="M826" s="10"/>
      <c r="N826" s="150"/>
    </row>
    <row r="827" spans="1:14">
      <c r="A827" s="109"/>
      <c r="B827" s="9"/>
      <c r="C827" s="106"/>
      <c r="H827" s="10"/>
      <c r="K827" s="10"/>
      <c r="L827" s="10"/>
      <c r="M827" s="10"/>
      <c r="N827" s="150"/>
    </row>
    <row r="828" spans="1:14">
      <c r="A828" s="109"/>
      <c r="B828" s="9"/>
      <c r="C828" s="106"/>
      <c r="H828" s="10"/>
      <c r="K828" s="10"/>
      <c r="L828" s="10"/>
      <c r="M828" s="10"/>
      <c r="N828" s="150"/>
    </row>
    <row r="829" spans="1:14">
      <c r="A829" s="109"/>
      <c r="B829" s="9"/>
      <c r="C829" s="106"/>
      <c r="H829" s="10"/>
      <c r="K829" s="10"/>
      <c r="L829" s="10"/>
      <c r="M829" s="10"/>
      <c r="N829" s="150"/>
    </row>
    <row r="830" spans="1:14">
      <c r="A830" s="109"/>
      <c r="B830" s="9"/>
      <c r="C830" s="106"/>
      <c r="H830" s="10"/>
      <c r="K830" s="10"/>
      <c r="L830" s="10"/>
      <c r="M830" s="10"/>
      <c r="N830" s="150"/>
    </row>
    <row r="831" spans="1:14">
      <c r="A831" s="109"/>
      <c r="B831" s="9"/>
      <c r="C831" s="106"/>
      <c r="H831" s="10"/>
      <c r="K831" s="10"/>
      <c r="L831" s="10"/>
      <c r="M831" s="10"/>
      <c r="N831" s="150"/>
    </row>
    <row r="832" spans="1:14">
      <c r="A832" s="109"/>
      <c r="B832" s="9"/>
      <c r="C832" s="106"/>
      <c r="H832" s="10"/>
      <c r="K832" s="10"/>
      <c r="L832" s="10"/>
      <c r="M832" s="10"/>
      <c r="N832" s="150"/>
    </row>
    <row r="833" spans="1:14">
      <c r="A833" s="109"/>
      <c r="B833" s="9"/>
      <c r="C833" s="106"/>
      <c r="H833" s="10"/>
      <c r="K833" s="10"/>
      <c r="L833" s="10"/>
      <c r="M833" s="10"/>
      <c r="N833" s="150"/>
    </row>
    <row r="834" spans="1:14">
      <c r="A834" s="109"/>
      <c r="B834" s="9"/>
      <c r="C834" s="106"/>
      <c r="H834" s="10"/>
      <c r="K834" s="10"/>
      <c r="L834" s="10"/>
      <c r="M834" s="10"/>
      <c r="N834" s="150"/>
    </row>
    <row r="835" spans="1:14">
      <c r="A835" s="109"/>
      <c r="B835" s="9"/>
      <c r="C835" s="106"/>
      <c r="H835" s="10"/>
      <c r="K835" s="10"/>
      <c r="L835" s="10"/>
      <c r="M835" s="10"/>
      <c r="N835" s="150"/>
    </row>
    <row r="836" spans="1:14">
      <c r="A836" s="109"/>
      <c r="B836" s="9"/>
      <c r="C836" s="106"/>
      <c r="H836" s="10"/>
      <c r="K836" s="10"/>
      <c r="L836" s="10"/>
      <c r="M836" s="10"/>
      <c r="N836" s="150"/>
    </row>
    <row r="837" spans="1:14">
      <c r="A837" s="109"/>
      <c r="B837" s="9"/>
      <c r="C837" s="106"/>
      <c r="H837" s="10"/>
      <c r="K837" s="10"/>
      <c r="L837" s="10"/>
      <c r="M837" s="10"/>
      <c r="N837" s="150"/>
    </row>
    <row r="838" spans="1:14">
      <c r="A838" s="109"/>
      <c r="B838" s="9"/>
      <c r="C838" s="106"/>
      <c r="H838" s="10"/>
      <c r="K838" s="10"/>
      <c r="L838" s="10"/>
      <c r="M838" s="10"/>
      <c r="N838" s="150"/>
    </row>
    <row r="839" spans="1:14">
      <c r="A839" s="109"/>
      <c r="B839" s="9"/>
      <c r="C839" s="106"/>
      <c r="H839" s="10"/>
      <c r="K839" s="10"/>
      <c r="L839" s="10"/>
      <c r="M839" s="10"/>
      <c r="N839" s="150"/>
    </row>
    <row r="840" spans="1:14">
      <c r="A840" s="109"/>
      <c r="B840" s="9"/>
      <c r="C840" s="106"/>
      <c r="H840" s="10"/>
      <c r="K840" s="10"/>
      <c r="L840" s="10"/>
      <c r="M840" s="10"/>
      <c r="N840" s="150"/>
    </row>
    <row r="841" spans="1:14">
      <c r="A841" s="109"/>
      <c r="B841" s="9"/>
      <c r="C841" s="106"/>
      <c r="H841" s="10"/>
      <c r="K841" s="10"/>
      <c r="L841" s="10"/>
      <c r="M841" s="10"/>
      <c r="N841" s="150"/>
    </row>
    <row r="842" spans="1:14">
      <c r="A842" s="109"/>
      <c r="B842" s="9"/>
      <c r="C842" s="106"/>
      <c r="H842" s="10"/>
      <c r="K842" s="10"/>
      <c r="L842" s="10"/>
      <c r="M842" s="10"/>
      <c r="N842" s="150"/>
    </row>
    <row r="843" spans="1:14">
      <c r="A843" s="109"/>
      <c r="B843" s="9"/>
      <c r="C843" s="106"/>
      <c r="H843" s="10"/>
      <c r="K843" s="10"/>
      <c r="L843" s="10"/>
      <c r="M843" s="10"/>
      <c r="N843" s="150"/>
    </row>
    <row r="844" spans="1:14">
      <c r="A844" s="109"/>
      <c r="B844" s="9"/>
      <c r="C844" s="106"/>
      <c r="H844" s="10"/>
      <c r="K844" s="10"/>
      <c r="L844" s="10"/>
      <c r="M844" s="10"/>
      <c r="N844" s="150"/>
    </row>
    <row r="845" spans="1:14">
      <c r="A845" s="109"/>
      <c r="B845" s="9"/>
      <c r="C845" s="106"/>
      <c r="H845" s="10"/>
      <c r="K845" s="10"/>
      <c r="L845" s="10"/>
      <c r="M845" s="10"/>
      <c r="N845" s="150"/>
    </row>
    <row r="846" spans="1:14">
      <c r="A846" s="109"/>
      <c r="B846" s="9"/>
      <c r="C846" s="106"/>
      <c r="H846" s="10"/>
      <c r="K846" s="10"/>
      <c r="L846" s="10"/>
      <c r="M846" s="10"/>
      <c r="N846" s="150"/>
    </row>
    <row r="847" spans="1:14">
      <c r="A847" s="109"/>
      <c r="B847" s="9"/>
      <c r="C847" s="106"/>
      <c r="H847" s="10"/>
      <c r="K847" s="10"/>
      <c r="L847" s="10"/>
      <c r="M847" s="10"/>
      <c r="N847" s="150"/>
    </row>
    <row r="848" spans="1:14">
      <c r="A848" s="109"/>
      <c r="B848" s="9"/>
      <c r="C848" s="106"/>
      <c r="H848" s="10"/>
      <c r="K848" s="10"/>
      <c r="L848" s="10"/>
      <c r="M848" s="10"/>
      <c r="N848" s="150"/>
    </row>
    <row r="849" spans="1:14">
      <c r="A849" s="109"/>
      <c r="B849" s="9"/>
      <c r="C849" s="106"/>
      <c r="H849" s="10"/>
      <c r="K849" s="10"/>
      <c r="L849" s="10"/>
      <c r="M849" s="10"/>
      <c r="N849" s="150"/>
    </row>
    <row r="850" spans="1:14">
      <c r="A850" s="109"/>
      <c r="B850" s="9"/>
      <c r="C850" s="106"/>
      <c r="H850" s="10"/>
      <c r="K850" s="10"/>
      <c r="L850" s="10"/>
      <c r="M850" s="10"/>
      <c r="N850" s="150"/>
    </row>
    <row r="851" spans="1:14">
      <c r="A851" s="109"/>
      <c r="B851" s="9"/>
      <c r="C851" s="106"/>
      <c r="H851" s="10"/>
      <c r="K851" s="10"/>
      <c r="L851" s="10"/>
      <c r="M851" s="10"/>
      <c r="N851" s="150"/>
    </row>
    <row r="852" spans="1:14">
      <c r="A852" s="109"/>
      <c r="B852" s="9"/>
      <c r="C852" s="106"/>
      <c r="H852" s="10"/>
      <c r="K852" s="10"/>
      <c r="L852" s="10"/>
      <c r="M852" s="10"/>
      <c r="N852" s="150"/>
    </row>
    <row r="853" spans="1:14">
      <c r="A853" s="109"/>
      <c r="B853" s="9"/>
      <c r="C853" s="106"/>
      <c r="H853" s="10"/>
      <c r="K853" s="10"/>
      <c r="L853" s="10"/>
      <c r="M853" s="10"/>
      <c r="N853" s="150"/>
    </row>
    <row r="854" spans="1:14">
      <c r="A854" s="109"/>
      <c r="B854" s="9"/>
      <c r="C854" s="106"/>
      <c r="H854" s="10"/>
      <c r="K854" s="10"/>
      <c r="L854" s="10"/>
      <c r="M854" s="10"/>
      <c r="N854" s="150"/>
    </row>
    <row r="855" spans="1:14">
      <c r="A855" s="109"/>
      <c r="B855" s="9"/>
      <c r="C855" s="106"/>
      <c r="H855" s="10"/>
      <c r="K855" s="10"/>
      <c r="L855" s="10"/>
      <c r="M855" s="10"/>
      <c r="N855" s="150"/>
    </row>
    <row r="856" spans="1:14">
      <c r="A856" s="109"/>
      <c r="B856" s="9"/>
      <c r="C856" s="106"/>
      <c r="H856" s="10"/>
      <c r="K856" s="10"/>
      <c r="L856" s="10"/>
      <c r="M856" s="10"/>
      <c r="N856" s="150"/>
    </row>
    <row r="857" spans="1:14">
      <c r="A857" s="109"/>
      <c r="B857" s="9"/>
      <c r="C857" s="106"/>
      <c r="H857" s="10"/>
      <c r="K857" s="10"/>
      <c r="L857" s="10"/>
      <c r="M857" s="10"/>
      <c r="N857" s="150"/>
    </row>
    <row r="858" spans="1:14">
      <c r="A858" s="109"/>
      <c r="B858" s="9"/>
      <c r="C858" s="106"/>
      <c r="H858" s="10"/>
      <c r="K858" s="10"/>
      <c r="L858" s="10"/>
      <c r="M858" s="10"/>
      <c r="N858" s="150"/>
    </row>
    <row r="859" spans="1:14">
      <c r="A859" s="109"/>
      <c r="B859" s="9"/>
      <c r="C859" s="106"/>
      <c r="H859" s="10"/>
      <c r="K859" s="10"/>
      <c r="L859" s="10"/>
      <c r="M859" s="10"/>
      <c r="N859" s="150"/>
    </row>
    <row r="860" spans="1:14">
      <c r="A860" s="109"/>
      <c r="B860" s="9"/>
      <c r="C860" s="106"/>
      <c r="H860" s="10"/>
      <c r="K860" s="10"/>
      <c r="L860" s="10"/>
      <c r="M860" s="10"/>
      <c r="N860" s="150"/>
    </row>
    <row r="861" spans="1:14">
      <c r="A861" s="109"/>
      <c r="B861" s="9"/>
      <c r="C861" s="106"/>
      <c r="H861" s="10"/>
      <c r="K861" s="10"/>
      <c r="L861" s="10"/>
      <c r="M861" s="10"/>
      <c r="N861" s="150"/>
    </row>
    <row r="862" spans="1:14">
      <c r="A862" s="109"/>
      <c r="B862" s="9"/>
      <c r="C862" s="106"/>
      <c r="H862" s="10"/>
      <c r="K862" s="10"/>
      <c r="L862" s="10"/>
      <c r="M862" s="10"/>
      <c r="N862" s="150"/>
    </row>
    <row r="863" spans="1:14">
      <c r="A863" s="109"/>
      <c r="B863" s="9"/>
      <c r="C863" s="106"/>
      <c r="H863" s="10"/>
      <c r="K863" s="10"/>
      <c r="L863" s="10"/>
      <c r="M863" s="10"/>
      <c r="N863" s="150"/>
    </row>
    <row r="864" spans="1:14">
      <c r="A864" s="109"/>
      <c r="B864" s="9"/>
      <c r="C864" s="106"/>
      <c r="H864" s="10"/>
      <c r="K864" s="10"/>
      <c r="L864" s="10"/>
      <c r="M864" s="10"/>
      <c r="N864" s="150"/>
    </row>
    <row r="865" spans="1:14">
      <c r="A865" s="109"/>
      <c r="B865" s="9"/>
      <c r="C865" s="106"/>
      <c r="H865" s="10"/>
      <c r="K865" s="10"/>
      <c r="L865" s="10"/>
      <c r="M865" s="10"/>
      <c r="N865" s="150"/>
    </row>
    <row r="866" spans="1:14">
      <c r="A866" s="109"/>
      <c r="B866" s="9"/>
      <c r="C866" s="106"/>
      <c r="H866" s="10"/>
      <c r="K866" s="10"/>
      <c r="L866" s="10"/>
      <c r="M866" s="10"/>
      <c r="N866" s="150"/>
    </row>
    <row r="867" spans="1:14">
      <c r="A867" s="109"/>
      <c r="B867" s="9"/>
      <c r="C867" s="106"/>
      <c r="H867" s="10"/>
      <c r="K867" s="10"/>
      <c r="L867" s="10"/>
      <c r="M867" s="10"/>
      <c r="N867" s="150"/>
    </row>
    <row r="868" spans="1:14">
      <c r="A868" s="109"/>
      <c r="B868" s="9"/>
      <c r="C868" s="106"/>
      <c r="H868" s="10"/>
      <c r="K868" s="10"/>
      <c r="L868" s="10"/>
      <c r="M868" s="10"/>
      <c r="N868" s="150"/>
    </row>
    <row r="869" spans="1:14">
      <c r="A869" s="109"/>
      <c r="B869" s="9"/>
      <c r="C869" s="106"/>
      <c r="H869" s="10"/>
      <c r="K869" s="10"/>
      <c r="L869" s="10"/>
      <c r="M869" s="10"/>
      <c r="N869" s="150"/>
    </row>
    <row r="870" spans="1:14">
      <c r="A870" s="109"/>
      <c r="B870" s="9"/>
      <c r="C870" s="106"/>
      <c r="H870" s="10"/>
      <c r="K870" s="10"/>
      <c r="L870" s="10"/>
      <c r="M870" s="10"/>
      <c r="N870" s="150"/>
    </row>
    <row r="871" spans="1:14">
      <c r="A871" s="109"/>
      <c r="B871" s="9"/>
      <c r="C871" s="106"/>
      <c r="H871" s="10"/>
      <c r="K871" s="10"/>
      <c r="L871" s="10"/>
      <c r="M871" s="10"/>
      <c r="N871" s="150"/>
    </row>
    <row r="872" spans="1:14">
      <c r="A872" s="109"/>
      <c r="B872" s="9"/>
      <c r="C872" s="106"/>
      <c r="H872" s="10"/>
      <c r="K872" s="10"/>
      <c r="L872" s="10"/>
      <c r="M872" s="10"/>
      <c r="N872" s="150"/>
    </row>
    <row r="873" spans="1:14">
      <c r="A873" s="109"/>
      <c r="B873" s="9"/>
      <c r="C873" s="106"/>
      <c r="H873" s="10"/>
      <c r="K873" s="10"/>
      <c r="L873" s="10"/>
      <c r="M873" s="10"/>
      <c r="N873" s="150"/>
    </row>
    <row r="874" spans="1:14">
      <c r="A874" s="109"/>
      <c r="B874" s="9"/>
      <c r="C874" s="106"/>
      <c r="H874" s="10"/>
      <c r="K874" s="10"/>
      <c r="L874" s="10"/>
      <c r="M874" s="10"/>
      <c r="N874" s="150"/>
    </row>
    <row r="875" spans="1:14">
      <c r="A875" s="109"/>
      <c r="B875" s="9"/>
      <c r="C875" s="106"/>
      <c r="H875" s="10"/>
      <c r="K875" s="10"/>
      <c r="L875" s="10"/>
      <c r="M875" s="10"/>
      <c r="N875" s="150"/>
    </row>
    <row r="876" spans="1:14">
      <c r="A876" s="109"/>
      <c r="B876" s="9"/>
      <c r="C876" s="106"/>
      <c r="H876" s="10"/>
      <c r="K876" s="10"/>
      <c r="L876" s="10"/>
      <c r="M876" s="10"/>
      <c r="N876" s="150"/>
    </row>
    <row r="877" spans="1:14">
      <c r="A877" s="109"/>
      <c r="B877" s="9"/>
      <c r="C877" s="106"/>
      <c r="H877" s="10"/>
      <c r="K877" s="10"/>
      <c r="L877" s="10"/>
      <c r="M877" s="10"/>
      <c r="N877" s="150"/>
    </row>
    <row r="878" spans="1:14">
      <c r="A878" s="109"/>
      <c r="B878" s="9"/>
      <c r="C878" s="106"/>
      <c r="H878" s="10"/>
      <c r="K878" s="10"/>
      <c r="L878" s="10"/>
      <c r="M878" s="10"/>
      <c r="N878" s="150"/>
    </row>
    <row r="879" spans="1:14">
      <c r="A879" s="109"/>
      <c r="B879" s="9"/>
      <c r="C879" s="106"/>
      <c r="H879" s="10"/>
      <c r="K879" s="10"/>
      <c r="L879" s="10"/>
      <c r="M879" s="10"/>
      <c r="N879" s="150"/>
    </row>
    <row r="880" spans="1:14">
      <c r="A880" s="109"/>
      <c r="B880" s="9"/>
      <c r="C880" s="106"/>
      <c r="H880" s="10"/>
      <c r="K880" s="10"/>
      <c r="L880" s="10"/>
      <c r="M880" s="10"/>
      <c r="N880" s="150"/>
    </row>
    <row r="881" spans="1:14">
      <c r="A881" s="109"/>
      <c r="B881" s="9"/>
      <c r="C881" s="106"/>
      <c r="H881" s="10"/>
      <c r="K881" s="10"/>
      <c r="L881" s="10"/>
      <c r="M881" s="10"/>
      <c r="N881" s="150"/>
    </row>
    <row r="882" spans="1:14">
      <c r="A882" s="109"/>
      <c r="B882" s="9"/>
      <c r="C882" s="106"/>
      <c r="H882" s="10"/>
      <c r="K882" s="10"/>
      <c r="L882" s="10"/>
      <c r="M882" s="10"/>
      <c r="N882" s="150"/>
    </row>
    <row r="883" spans="1:14">
      <c r="A883" s="109"/>
      <c r="B883" s="9"/>
      <c r="C883" s="106"/>
      <c r="H883" s="10"/>
      <c r="K883" s="10"/>
      <c r="L883" s="10"/>
      <c r="M883" s="10"/>
      <c r="N883" s="150"/>
    </row>
    <row r="884" spans="1:14">
      <c r="A884" s="109"/>
      <c r="B884" s="9"/>
      <c r="C884" s="106"/>
      <c r="H884" s="10"/>
      <c r="K884" s="10"/>
      <c r="L884" s="10"/>
      <c r="M884" s="10"/>
      <c r="N884" s="150"/>
    </row>
    <row r="885" spans="1:14">
      <c r="A885" s="109"/>
      <c r="B885" s="9"/>
      <c r="C885" s="106"/>
      <c r="H885" s="10"/>
      <c r="K885" s="10"/>
      <c r="L885" s="10"/>
      <c r="M885" s="10"/>
      <c r="N885" s="150"/>
    </row>
    <row r="886" spans="1:14">
      <c r="A886" s="109"/>
      <c r="B886" s="9"/>
      <c r="C886" s="106"/>
      <c r="H886" s="10"/>
      <c r="K886" s="10"/>
      <c r="L886" s="10"/>
      <c r="M886" s="10"/>
      <c r="N886" s="150"/>
    </row>
    <row r="887" spans="1:14">
      <c r="A887" s="109"/>
      <c r="B887" s="9"/>
      <c r="C887" s="106"/>
      <c r="H887" s="10"/>
      <c r="K887" s="10"/>
      <c r="L887" s="10"/>
      <c r="M887" s="10"/>
      <c r="N887" s="150"/>
    </row>
    <row r="888" spans="1:14">
      <c r="A888" s="109"/>
      <c r="B888" s="9"/>
      <c r="C888" s="106"/>
      <c r="H888" s="10"/>
      <c r="K888" s="10"/>
      <c r="L888" s="10"/>
      <c r="M888" s="10"/>
      <c r="N888" s="150"/>
    </row>
    <row r="889" spans="1:14">
      <c r="A889" s="109"/>
      <c r="B889" s="9"/>
      <c r="C889" s="106"/>
      <c r="H889" s="10"/>
      <c r="K889" s="10"/>
      <c r="L889" s="10"/>
      <c r="M889" s="10"/>
      <c r="N889" s="150"/>
    </row>
    <row r="890" spans="1:14">
      <c r="A890" s="109"/>
      <c r="B890" s="9"/>
      <c r="C890" s="106"/>
      <c r="H890" s="10"/>
      <c r="K890" s="10"/>
      <c r="L890" s="10"/>
      <c r="M890" s="10"/>
      <c r="N890" s="150"/>
    </row>
    <row r="891" spans="1:14">
      <c r="A891" s="109"/>
      <c r="B891" s="9"/>
      <c r="C891" s="106"/>
      <c r="H891" s="10"/>
      <c r="K891" s="10"/>
      <c r="L891" s="10"/>
      <c r="M891" s="10"/>
      <c r="N891" s="150"/>
    </row>
    <row r="892" spans="1:14">
      <c r="A892" s="109"/>
      <c r="B892" s="9"/>
      <c r="C892" s="106"/>
      <c r="H892" s="10"/>
      <c r="K892" s="10"/>
      <c r="L892" s="10"/>
      <c r="M892" s="10"/>
      <c r="N892" s="150"/>
    </row>
    <row r="893" spans="1:14">
      <c r="A893" s="109"/>
      <c r="B893" s="9"/>
      <c r="C893" s="106"/>
      <c r="H893" s="10"/>
      <c r="K893" s="10"/>
      <c r="L893" s="10"/>
      <c r="M893" s="10"/>
      <c r="N893" s="150"/>
    </row>
    <row r="894" spans="1:14">
      <c r="A894" s="109"/>
      <c r="B894" s="9"/>
      <c r="C894" s="106"/>
      <c r="H894" s="10"/>
      <c r="K894" s="10"/>
      <c r="L894" s="10"/>
      <c r="M894" s="10"/>
      <c r="N894" s="150"/>
    </row>
    <row r="895" spans="1:14">
      <c r="A895" s="109"/>
      <c r="B895" s="9"/>
      <c r="C895" s="106"/>
      <c r="H895" s="10"/>
      <c r="K895" s="10"/>
      <c r="L895" s="10"/>
      <c r="M895" s="10"/>
      <c r="N895" s="150"/>
    </row>
    <row r="896" spans="1:14">
      <c r="A896" s="109"/>
      <c r="B896" s="9"/>
      <c r="C896" s="106"/>
      <c r="H896" s="10"/>
      <c r="K896" s="10"/>
      <c r="L896" s="10"/>
      <c r="M896" s="10"/>
      <c r="N896" s="150"/>
    </row>
    <row r="897" spans="1:14">
      <c r="A897" s="109"/>
      <c r="B897" s="9"/>
      <c r="C897" s="106"/>
      <c r="H897" s="10"/>
      <c r="K897" s="10"/>
      <c r="L897" s="10"/>
      <c r="M897" s="10"/>
      <c r="N897" s="150"/>
    </row>
    <row r="898" spans="1:14">
      <c r="A898" s="109"/>
      <c r="B898" s="9"/>
      <c r="C898" s="106"/>
      <c r="H898" s="10"/>
      <c r="K898" s="10"/>
      <c r="L898" s="10"/>
      <c r="M898" s="10"/>
      <c r="N898" s="150"/>
    </row>
    <row r="899" spans="1:14">
      <c r="A899" s="109"/>
      <c r="B899" s="9"/>
      <c r="C899" s="106"/>
      <c r="H899" s="10"/>
      <c r="K899" s="10"/>
      <c r="L899" s="10"/>
      <c r="M899" s="10"/>
      <c r="N899" s="150"/>
    </row>
    <row r="900" spans="1:14">
      <c r="A900" s="109"/>
      <c r="B900" s="9"/>
      <c r="C900" s="106"/>
      <c r="H900" s="10"/>
      <c r="K900" s="10"/>
      <c r="L900" s="10"/>
      <c r="M900" s="10"/>
      <c r="N900" s="150"/>
    </row>
    <row r="901" spans="1:14">
      <c r="A901" s="109"/>
      <c r="B901" s="9"/>
      <c r="C901" s="106"/>
      <c r="H901" s="10"/>
      <c r="K901" s="10"/>
      <c r="L901" s="10"/>
      <c r="M901" s="10"/>
      <c r="N901" s="150"/>
    </row>
    <row r="902" spans="1:14">
      <c r="A902" s="109"/>
      <c r="B902" s="9"/>
      <c r="C902" s="106"/>
      <c r="H902" s="10"/>
      <c r="K902" s="10"/>
      <c r="L902" s="10"/>
      <c r="M902" s="10"/>
      <c r="N902" s="150"/>
    </row>
    <row r="903" spans="1:14">
      <c r="A903" s="109"/>
      <c r="B903" s="9"/>
      <c r="C903" s="106"/>
      <c r="H903" s="10"/>
      <c r="K903" s="10"/>
      <c r="L903" s="10"/>
      <c r="M903" s="10"/>
      <c r="N903" s="150"/>
    </row>
    <row r="904" spans="1:14">
      <c r="A904" s="109"/>
      <c r="B904" s="9"/>
      <c r="C904" s="106"/>
      <c r="H904" s="10"/>
      <c r="K904" s="10"/>
      <c r="L904" s="10"/>
      <c r="M904" s="10"/>
      <c r="N904" s="150"/>
    </row>
    <row r="905" spans="1:14">
      <c r="A905" s="109"/>
      <c r="B905" s="9"/>
      <c r="C905" s="106"/>
      <c r="H905" s="10"/>
      <c r="K905" s="10"/>
      <c r="L905" s="10"/>
      <c r="M905" s="10"/>
      <c r="N905" s="150"/>
    </row>
    <row r="906" spans="1:14">
      <c r="A906" s="109"/>
      <c r="B906" s="9"/>
      <c r="C906" s="106"/>
      <c r="H906" s="10"/>
      <c r="K906" s="10"/>
      <c r="L906" s="10"/>
      <c r="M906" s="10"/>
      <c r="N906" s="150"/>
    </row>
    <row r="907" spans="1:14">
      <c r="A907" s="109"/>
      <c r="B907" s="9"/>
      <c r="C907" s="106"/>
      <c r="H907" s="10"/>
      <c r="K907" s="10"/>
      <c r="L907" s="10"/>
      <c r="M907" s="10"/>
      <c r="N907" s="150"/>
    </row>
    <row r="908" spans="1:14">
      <c r="A908" s="109"/>
      <c r="B908" s="9"/>
      <c r="C908" s="106"/>
      <c r="H908" s="10"/>
      <c r="K908" s="10"/>
      <c r="L908" s="10"/>
      <c r="M908" s="10"/>
      <c r="N908" s="150"/>
    </row>
    <row r="909" spans="1:14">
      <c r="A909" s="109"/>
      <c r="B909" s="9"/>
      <c r="C909" s="106"/>
      <c r="H909" s="10"/>
      <c r="K909" s="10"/>
      <c r="L909" s="10"/>
      <c r="M909" s="10"/>
      <c r="N909" s="150"/>
    </row>
    <row r="910" spans="1:14">
      <c r="A910" s="109"/>
      <c r="B910" s="9"/>
      <c r="C910" s="106"/>
      <c r="H910" s="10"/>
      <c r="K910" s="10"/>
      <c r="L910" s="10"/>
      <c r="M910" s="10"/>
      <c r="N910" s="150"/>
    </row>
    <row r="911" spans="1:14">
      <c r="A911" s="109"/>
      <c r="B911" s="9"/>
      <c r="C911" s="106"/>
      <c r="H911" s="10"/>
      <c r="K911" s="10"/>
      <c r="L911" s="10"/>
      <c r="M911" s="10"/>
      <c r="N911" s="150"/>
    </row>
    <row r="912" spans="1:14">
      <c r="A912" s="109"/>
      <c r="B912" s="9"/>
      <c r="C912" s="106"/>
      <c r="H912" s="10"/>
      <c r="K912" s="10"/>
      <c r="L912" s="10"/>
      <c r="M912" s="10"/>
      <c r="N912" s="150"/>
    </row>
    <row r="913" spans="1:14">
      <c r="A913" s="109"/>
      <c r="B913" s="9"/>
      <c r="C913" s="106"/>
      <c r="H913" s="10"/>
      <c r="K913" s="10"/>
      <c r="L913" s="10"/>
      <c r="M913" s="10"/>
      <c r="N913" s="150"/>
    </row>
    <row r="914" spans="1:14">
      <c r="A914" s="109"/>
      <c r="B914" s="9"/>
      <c r="C914" s="106"/>
      <c r="H914" s="10"/>
      <c r="K914" s="10"/>
      <c r="L914" s="10"/>
      <c r="M914" s="10"/>
      <c r="N914" s="150"/>
    </row>
    <row r="915" spans="1:14">
      <c r="A915" s="109"/>
      <c r="B915" s="9"/>
      <c r="C915" s="106"/>
      <c r="H915" s="10"/>
      <c r="K915" s="10"/>
      <c r="L915" s="10"/>
      <c r="M915" s="10"/>
      <c r="N915" s="150"/>
    </row>
    <row r="916" spans="1:14">
      <c r="A916" s="109"/>
      <c r="B916" s="9"/>
      <c r="C916" s="106"/>
      <c r="H916" s="10"/>
      <c r="K916" s="10"/>
      <c r="L916" s="10"/>
      <c r="M916" s="10"/>
      <c r="N916" s="150"/>
    </row>
    <row r="917" spans="1:14">
      <c r="A917" s="109"/>
      <c r="B917" s="9"/>
      <c r="C917" s="106"/>
      <c r="H917" s="10"/>
      <c r="K917" s="10"/>
      <c r="L917" s="10"/>
      <c r="M917" s="10"/>
      <c r="N917" s="150"/>
    </row>
    <row r="918" spans="1:14">
      <c r="A918" s="109"/>
      <c r="B918" s="9"/>
      <c r="C918" s="106"/>
      <c r="H918" s="10"/>
      <c r="K918" s="10"/>
      <c r="L918" s="10"/>
      <c r="M918" s="10"/>
      <c r="N918" s="150"/>
    </row>
    <row r="919" spans="1:14">
      <c r="A919" s="109"/>
      <c r="B919" s="9"/>
      <c r="C919" s="106"/>
      <c r="H919" s="10"/>
      <c r="K919" s="10"/>
      <c r="L919" s="10"/>
      <c r="M919" s="10"/>
      <c r="N919" s="150"/>
    </row>
    <row r="920" spans="1:14">
      <c r="A920" s="109"/>
      <c r="B920" s="9"/>
      <c r="C920" s="106"/>
      <c r="H920" s="10"/>
      <c r="K920" s="10"/>
      <c r="L920" s="10"/>
      <c r="M920" s="10"/>
      <c r="N920" s="150"/>
    </row>
    <row r="921" spans="1:14">
      <c r="A921" s="109"/>
      <c r="B921" s="9"/>
      <c r="C921" s="106"/>
      <c r="H921" s="10"/>
      <c r="K921" s="10"/>
      <c r="L921" s="10"/>
      <c r="M921" s="10"/>
      <c r="N921" s="150"/>
    </row>
    <row r="922" spans="1:14">
      <c r="A922" s="109"/>
      <c r="B922" s="9"/>
      <c r="C922" s="106"/>
      <c r="H922" s="10"/>
      <c r="K922" s="10"/>
      <c r="L922" s="10"/>
      <c r="M922" s="10"/>
      <c r="N922" s="150"/>
    </row>
    <row r="923" spans="1:14">
      <c r="A923" s="109"/>
      <c r="B923" s="9"/>
      <c r="C923" s="106"/>
      <c r="H923" s="10"/>
      <c r="K923" s="10"/>
      <c r="L923" s="10"/>
      <c r="M923" s="10"/>
      <c r="N923" s="150"/>
    </row>
    <row r="924" spans="1:14">
      <c r="A924" s="109"/>
      <c r="B924" s="9"/>
      <c r="C924" s="106"/>
      <c r="H924" s="10"/>
      <c r="K924" s="10"/>
      <c r="L924" s="10"/>
      <c r="M924" s="10"/>
      <c r="N924" s="150"/>
    </row>
    <row r="925" spans="1:14">
      <c r="A925" s="109"/>
      <c r="B925" s="9"/>
      <c r="C925" s="106"/>
      <c r="H925" s="10"/>
      <c r="K925" s="10"/>
      <c r="L925" s="10"/>
      <c r="M925" s="10"/>
      <c r="N925" s="150"/>
    </row>
    <row r="926" spans="1:14">
      <c r="A926" s="109"/>
      <c r="B926" s="9"/>
      <c r="C926" s="106"/>
      <c r="H926" s="10"/>
      <c r="K926" s="10"/>
      <c r="L926" s="10"/>
      <c r="M926" s="10"/>
      <c r="N926" s="150"/>
    </row>
    <row r="927" spans="1:14">
      <c r="A927" s="109"/>
      <c r="B927" s="9"/>
      <c r="C927" s="106"/>
      <c r="H927" s="10"/>
      <c r="K927" s="10"/>
      <c r="L927" s="10"/>
      <c r="M927" s="10"/>
      <c r="N927" s="150"/>
    </row>
    <row r="928" spans="1:14">
      <c r="A928" s="109"/>
      <c r="B928" s="9"/>
      <c r="C928" s="106"/>
      <c r="H928" s="10"/>
      <c r="K928" s="10"/>
      <c r="L928" s="10"/>
      <c r="M928" s="10"/>
      <c r="N928" s="150"/>
    </row>
    <row r="929" spans="1:14">
      <c r="A929" s="109"/>
      <c r="B929" s="9"/>
      <c r="C929" s="106"/>
      <c r="H929" s="10"/>
      <c r="K929" s="10"/>
      <c r="L929" s="10"/>
      <c r="M929" s="10"/>
      <c r="N929" s="150"/>
    </row>
    <row r="930" spans="1:14">
      <c r="A930" s="109"/>
      <c r="B930" s="9"/>
      <c r="C930" s="106"/>
      <c r="H930" s="10"/>
      <c r="K930" s="10"/>
      <c r="L930" s="10"/>
      <c r="M930" s="10"/>
      <c r="N930" s="150"/>
    </row>
    <row r="931" spans="1:14">
      <c r="A931" s="109"/>
      <c r="B931" s="9"/>
      <c r="C931" s="106"/>
      <c r="H931" s="10"/>
      <c r="K931" s="10"/>
      <c r="L931" s="10"/>
      <c r="M931" s="10"/>
      <c r="N931" s="150"/>
    </row>
    <row r="932" spans="1:14">
      <c r="A932" s="109"/>
      <c r="B932" s="9"/>
      <c r="C932" s="106"/>
      <c r="H932" s="10"/>
      <c r="K932" s="10"/>
      <c r="L932" s="10"/>
      <c r="M932" s="10"/>
      <c r="N932" s="150"/>
    </row>
    <row r="933" spans="1:14">
      <c r="A933" s="109"/>
      <c r="B933" s="9"/>
      <c r="C933" s="106"/>
      <c r="H933" s="10"/>
      <c r="K933" s="10"/>
      <c r="L933" s="10"/>
      <c r="M933" s="10"/>
      <c r="N933" s="150"/>
    </row>
    <row r="934" spans="1:14">
      <c r="A934" s="109"/>
      <c r="B934" s="9"/>
      <c r="C934" s="106"/>
      <c r="H934" s="10"/>
      <c r="K934" s="10"/>
      <c r="L934" s="10"/>
      <c r="M934" s="10"/>
      <c r="N934" s="150"/>
    </row>
    <row r="935" spans="1:14">
      <c r="A935" s="109"/>
      <c r="B935" s="9"/>
      <c r="C935" s="106"/>
      <c r="H935" s="10"/>
      <c r="K935" s="10"/>
      <c r="L935" s="10"/>
      <c r="M935" s="10"/>
      <c r="N935" s="150"/>
    </row>
    <row r="936" spans="1:14">
      <c r="A936" s="109"/>
      <c r="B936" s="9"/>
      <c r="C936" s="106"/>
      <c r="H936" s="10"/>
      <c r="K936" s="10"/>
      <c r="L936" s="10"/>
      <c r="M936" s="10"/>
      <c r="N936" s="150"/>
    </row>
    <row r="937" spans="1:14">
      <c r="A937" s="109"/>
      <c r="B937" s="9"/>
      <c r="C937" s="106"/>
      <c r="H937" s="10"/>
      <c r="K937" s="10"/>
      <c r="L937" s="10"/>
      <c r="M937" s="10"/>
      <c r="N937" s="150"/>
    </row>
    <row r="938" spans="1:14">
      <c r="A938" s="109"/>
      <c r="B938" s="9"/>
      <c r="C938" s="106"/>
      <c r="H938" s="10"/>
      <c r="K938" s="10"/>
      <c r="L938" s="10"/>
      <c r="M938" s="10"/>
      <c r="N938" s="150"/>
    </row>
    <row r="939" spans="1:14">
      <c r="A939" s="109"/>
      <c r="B939" s="9"/>
      <c r="C939" s="106"/>
      <c r="H939" s="10"/>
      <c r="K939" s="10"/>
      <c r="L939" s="10"/>
      <c r="M939" s="10"/>
      <c r="N939" s="150"/>
    </row>
    <row r="940" spans="1:14">
      <c r="A940" s="109"/>
      <c r="B940" s="9"/>
      <c r="C940" s="106"/>
      <c r="H940" s="10"/>
      <c r="K940" s="10"/>
      <c r="L940" s="10"/>
      <c r="M940" s="10"/>
      <c r="N940" s="150"/>
    </row>
    <row r="941" spans="1:14">
      <c r="A941" s="109"/>
      <c r="B941" s="9"/>
      <c r="C941" s="106"/>
      <c r="H941" s="10"/>
      <c r="K941" s="10"/>
      <c r="L941" s="10"/>
      <c r="M941" s="10"/>
      <c r="N941" s="150"/>
    </row>
    <row r="942" spans="1:14">
      <c r="A942" s="109"/>
      <c r="B942" s="9"/>
      <c r="C942" s="106"/>
      <c r="H942" s="10"/>
      <c r="K942" s="10"/>
      <c r="L942" s="10"/>
      <c r="M942" s="10"/>
      <c r="N942" s="150"/>
    </row>
    <row r="943" spans="1:14">
      <c r="A943" s="109"/>
      <c r="B943" s="9"/>
      <c r="C943" s="106"/>
      <c r="H943" s="10"/>
      <c r="K943" s="10"/>
      <c r="L943" s="10"/>
      <c r="M943" s="10"/>
      <c r="N943" s="150"/>
    </row>
    <row r="944" spans="1:14">
      <c r="A944" s="109"/>
      <c r="B944" s="9"/>
      <c r="C944" s="106"/>
      <c r="H944" s="10"/>
      <c r="K944" s="10"/>
      <c r="L944" s="10"/>
      <c r="M944" s="10"/>
      <c r="N944" s="150"/>
    </row>
    <row r="945" spans="1:14">
      <c r="A945" s="109"/>
      <c r="B945" s="9"/>
      <c r="C945" s="106"/>
      <c r="H945" s="10"/>
      <c r="K945" s="10"/>
      <c r="L945" s="10"/>
      <c r="M945" s="10"/>
      <c r="N945" s="150"/>
    </row>
    <row r="946" spans="1:14">
      <c r="A946" s="109"/>
      <c r="B946" s="9"/>
      <c r="C946" s="106"/>
      <c r="H946" s="10"/>
      <c r="K946" s="10"/>
      <c r="L946" s="10"/>
      <c r="M946" s="10"/>
      <c r="N946" s="150"/>
    </row>
    <row r="947" spans="1:14">
      <c r="A947" s="109"/>
      <c r="B947" s="9"/>
      <c r="C947" s="106"/>
      <c r="H947" s="10"/>
      <c r="K947" s="10"/>
      <c r="L947" s="10"/>
      <c r="M947" s="10"/>
      <c r="N947" s="150"/>
    </row>
    <row r="948" spans="1:14">
      <c r="A948" s="109"/>
      <c r="B948" s="9"/>
      <c r="C948" s="106"/>
      <c r="H948" s="10"/>
      <c r="K948" s="10"/>
      <c r="L948" s="10"/>
      <c r="M948" s="10"/>
      <c r="N948" s="150"/>
    </row>
    <row r="949" spans="1:14">
      <c r="A949" s="109"/>
      <c r="B949" s="9"/>
      <c r="C949" s="106"/>
      <c r="H949" s="10"/>
      <c r="K949" s="10"/>
      <c r="L949" s="10"/>
      <c r="M949" s="10"/>
      <c r="N949" s="150"/>
    </row>
    <row r="950" spans="1:14">
      <c r="A950" s="109"/>
      <c r="B950" s="9"/>
      <c r="C950" s="106"/>
      <c r="H950" s="10"/>
      <c r="K950" s="10"/>
      <c r="L950" s="10"/>
      <c r="M950" s="10"/>
      <c r="N950" s="150"/>
    </row>
    <row r="951" spans="1:14">
      <c r="A951" s="109"/>
      <c r="B951" s="9"/>
      <c r="C951" s="106"/>
      <c r="H951" s="10"/>
      <c r="K951" s="10"/>
      <c r="L951" s="10"/>
      <c r="M951" s="10"/>
      <c r="N951" s="150"/>
    </row>
    <row r="952" spans="1:14">
      <c r="A952" s="109"/>
      <c r="B952" s="9"/>
      <c r="C952" s="106"/>
      <c r="H952" s="10"/>
      <c r="K952" s="10"/>
      <c r="L952" s="10"/>
      <c r="M952" s="10"/>
      <c r="N952" s="150"/>
    </row>
    <row r="953" spans="1:14">
      <c r="A953" s="109"/>
      <c r="B953" s="9"/>
      <c r="C953" s="106"/>
      <c r="H953" s="10"/>
      <c r="K953" s="10"/>
      <c r="L953" s="10"/>
      <c r="M953" s="10"/>
      <c r="N953" s="150"/>
    </row>
    <row r="954" spans="1:14">
      <c r="A954" s="109"/>
      <c r="B954" s="9"/>
      <c r="C954" s="106"/>
      <c r="H954" s="10"/>
      <c r="K954" s="10"/>
      <c r="L954" s="10"/>
      <c r="M954" s="10"/>
      <c r="N954" s="150"/>
    </row>
    <row r="955" spans="1:14">
      <c r="A955" s="109"/>
      <c r="B955" s="9"/>
      <c r="C955" s="106"/>
      <c r="H955" s="10"/>
      <c r="K955" s="10"/>
      <c r="L955" s="10"/>
      <c r="M955" s="10"/>
      <c r="N955" s="150"/>
    </row>
    <row r="956" spans="1:14">
      <c r="A956" s="109"/>
      <c r="B956" s="9"/>
      <c r="C956" s="106"/>
      <c r="H956" s="10"/>
      <c r="K956" s="10"/>
      <c r="L956" s="10"/>
      <c r="M956" s="10"/>
      <c r="N956" s="150"/>
    </row>
    <row r="957" spans="1:14">
      <c r="A957" s="109"/>
      <c r="B957" s="9"/>
      <c r="C957" s="106"/>
      <c r="H957" s="10"/>
      <c r="K957" s="10"/>
      <c r="L957" s="10"/>
      <c r="M957" s="10"/>
      <c r="N957" s="150"/>
    </row>
    <row r="958" spans="1:14">
      <c r="A958" s="109"/>
      <c r="B958" s="9"/>
      <c r="C958" s="106"/>
      <c r="H958" s="10"/>
      <c r="K958" s="10"/>
      <c r="L958" s="10"/>
      <c r="M958" s="10"/>
      <c r="N958" s="150"/>
    </row>
    <row r="959" spans="1:14">
      <c r="A959" s="109"/>
      <c r="B959" s="9"/>
      <c r="C959" s="106"/>
      <c r="H959" s="10"/>
      <c r="K959" s="10"/>
      <c r="L959" s="10"/>
      <c r="M959" s="10"/>
      <c r="N959" s="150"/>
    </row>
    <row r="960" spans="1:14">
      <c r="A960" s="109"/>
      <c r="B960" s="9"/>
      <c r="C960" s="106"/>
      <c r="H960" s="10"/>
      <c r="K960" s="10"/>
      <c r="L960" s="10"/>
      <c r="M960" s="10"/>
      <c r="N960" s="150"/>
    </row>
    <row r="961" spans="1:14">
      <c r="A961" s="109"/>
      <c r="B961" s="9"/>
      <c r="C961" s="106"/>
      <c r="H961" s="10"/>
      <c r="K961" s="10"/>
      <c r="L961" s="10"/>
      <c r="M961" s="10"/>
      <c r="N961" s="150"/>
    </row>
    <row r="962" spans="1:14">
      <c r="A962" s="109"/>
      <c r="B962" s="9"/>
      <c r="C962" s="106"/>
      <c r="H962" s="10"/>
      <c r="K962" s="10"/>
      <c r="L962" s="10"/>
      <c r="M962" s="10"/>
      <c r="N962" s="150"/>
    </row>
    <row r="963" spans="1:14">
      <c r="A963" s="109"/>
      <c r="B963" s="9"/>
      <c r="C963" s="106"/>
      <c r="H963" s="10"/>
      <c r="K963" s="10"/>
      <c r="L963" s="10"/>
      <c r="M963" s="10"/>
      <c r="N963" s="150"/>
    </row>
    <row r="964" spans="1:14">
      <c r="A964" s="109"/>
      <c r="B964" s="9"/>
      <c r="C964" s="106"/>
      <c r="H964" s="10"/>
      <c r="K964" s="10"/>
      <c r="L964" s="10"/>
      <c r="M964" s="10"/>
      <c r="N964" s="150"/>
    </row>
    <row r="965" spans="1:14">
      <c r="A965" s="109"/>
      <c r="B965" s="9"/>
      <c r="C965" s="106"/>
      <c r="H965" s="10"/>
      <c r="K965" s="10"/>
      <c r="L965" s="10"/>
      <c r="M965" s="10"/>
      <c r="N965" s="150"/>
    </row>
    <row r="966" spans="1:14">
      <c r="A966" s="109"/>
      <c r="B966" s="9"/>
      <c r="C966" s="106"/>
      <c r="H966" s="10"/>
      <c r="K966" s="10"/>
      <c r="L966" s="10"/>
      <c r="M966" s="10"/>
      <c r="N966" s="150"/>
    </row>
    <row r="967" spans="1:14">
      <c r="A967" s="109"/>
      <c r="B967" s="9"/>
      <c r="C967" s="106"/>
      <c r="H967" s="10"/>
      <c r="K967" s="10"/>
      <c r="L967" s="10"/>
      <c r="M967" s="10"/>
      <c r="N967" s="150"/>
    </row>
    <row r="968" spans="1:14">
      <c r="A968" s="109"/>
      <c r="B968" s="9"/>
      <c r="C968" s="106"/>
      <c r="H968" s="10"/>
      <c r="K968" s="10"/>
      <c r="L968" s="10"/>
      <c r="M968" s="10"/>
      <c r="N968" s="150"/>
    </row>
    <row r="969" spans="1:14">
      <c r="A969" s="109"/>
      <c r="B969" s="9"/>
      <c r="C969" s="106"/>
      <c r="H969" s="10"/>
      <c r="K969" s="10"/>
      <c r="L969" s="10"/>
      <c r="M969" s="10"/>
      <c r="N969" s="150"/>
    </row>
    <row r="970" spans="1:14">
      <c r="A970" s="109"/>
      <c r="B970" s="9"/>
      <c r="C970" s="106"/>
      <c r="H970" s="10"/>
      <c r="K970" s="10"/>
      <c r="L970" s="10"/>
      <c r="M970" s="10"/>
      <c r="N970" s="150"/>
    </row>
    <row r="971" spans="1:14">
      <c r="A971" s="109"/>
      <c r="B971" s="9"/>
      <c r="C971" s="106"/>
      <c r="H971" s="10"/>
      <c r="K971" s="10"/>
      <c r="L971" s="10"/>
      <c r="M971" s="10"/>
      <c r="N971" s="150"/>
    </row>
    <row r="972" spans="1:14">
      <c r="A972" s="109"/>
      <c r="B972" s="9"/>
      <c r="C972" s="106"/>
      <c r="H972" s="10"/>
      <c r="K972" s="10"/>
      <c r="L972" s="10"/>
      <c r="M972" s="10"/>
      <c r="N972" s="150"/>
    </row>
    <row r="973" spans="1:14">
      <c r="A973" s="109"/>
      <c r="B973" s="9"/>
      <c r="C973" s="106"/>
      <c r="H973" s="10"/>
      <c r="K973" s="10"/>
      <c r="L973" s="10"/>
      <c r="M973" s="10"/>
      <c r="N973" s="150"/>
    </row>
    <row r="974" spans="1:14">
      <c r="A974" s="109"/>
      <c r="B974" s="9"/>
      <c r="C974" s="106"/>
      <c r="H974" s="10"/>
      <c r="K974" s="10"/>
      <c r="L974" s="10"/>
      <c r="M974" s="10"/>
      <c r="N974" s="150"/>
    </row>
    <row r="975" spans="1:14">
      <c r="A975" s="109"/>
      <c r="B975" s="9"/>
      <c r="C975" s="106"/>
      <c r="H975" s="10"/>
      <c r="K975" s="10"/>
      <c r="L975" s="10"/>
      <c r="M975" s="10"/>
      <c r="N975" s="150"/>
    </row>
    <row r="976" spans="1:14">
      <c r="A976" s="109"/>
      <c r="B976" s="9"/>
      <c r="C976" s="106"/>
      <c r="H976" s="10"/>
      <c r="K976" s="10"/>
      <c r="L976" s="10"/>
      <c r="M976" s="10"/>
      <c r="N976" s="150"/>
    </row>
    <row r="977" spans="1:14">
      <c r="A977" s="109"/>
      <c r="B977" s="9"/>
      <c r="C977" s="106"/>
      <c r="H977" s="10"/>
      <c r="K977" s="10"/>
      <c r="L977" s="10"/>
      <c r="M977" s="10"/>
      <c r="N977" s="150"/>
    </row>
    <row r="978" spans="1:14">
      <c r="A978" s="109"/>
      <c r="B978" s="9"/>
      <c r="C978" s="106"/>
      <c r="H978" s="10"/>
      <c r="K978" s="10"/>
      <c r="L978" s="10"/>
      <c r="M978" s="10"/>
      <c r="N978" s="150"/>
    </row>
    <row r="979" spans="1:14">
      <c r="A979" s="109"/>
      <c r="B979" s="9"/>
      <c r="C979" s="106"/>
      <c r="H979" s="10"/>
      <c r="K979" s="10"/>
      <c r="L979" s="10"/>
      <c r="M979" s="10"/>
      <c r="N979" s="150"/>
    </row>
    <row r="980" spans="1:14">
      <c r="A980" s="109"/>
      <c r="B980" s="9"/>
      <c r="C980" s="106"/>
      <c r="H980" s="10"/>
      <c r="K980" s="10"/>
      <c r="L980" s="10"/>
      <c r="M980" s="10"/>
      <c r="N980" s="150"/>
    </row>
    <row r="981" spans="1:14">
      <c r="A981" s="109"/>
      <c r="B981" s="9"/>
      <c r="C981" s="106"/>
      <c r="H981" s="10"/>
      <c r="K981" s="10"/>
      <c r="L981" s="10"/>
      <c r="M981" s="10"/>
      <c r="N981" s="150"/>
    </row>
    <row r="982" spans="1:14">
      <c r="A982" s="109"/>
      <c r="B982" s="9"/>
      <c r="C982" s="106"/>
      <c r="H982" s="10"/>
      <c r="K982" s="10"/>
      <c r="L982" s="10"/>
      <c r="M982" s="10"/>
      <c r="N982" s="150"/>
    </row>
    <row r="983" spans="1:14">
      <c r="A983" s="109"/>
      <c r="B983" s="9"/>
      <c r="C983" s="106"/>
      <c r="H983" s="10"/>
      <c r="K983" s="10"/>
      <c r="L983" s="10"/>
      <c r="M983" s="10"/>
      <c r="N983" s="150"/>
    </row>
    <row r="984" spans="1:14">
      <c r="A984" s="109"/>
      <c r="B984" s="9"/>
      <c r="C984" s="106"/>
      <c r="H984" s="10"/>
      <c r="K984" s="10"/>
      <c r="L984" s="10"/>
      <c r="M984" s="10"/>
      <c r="N984" s="150"/>
    </row>
    <row r="985" spans="1:14">
      <c r="A985" s="109"/>
      <c r="B985" s="9"/>
      <c r="C985" s="106"/>
      <c r="H985" s="10"/>
      <c r="K985" s="10"/>
      <c r="L985" s="10"/>
      <c r="M985" s="10"/>
      <c r="N985" s="150"/>
    </row>
    <row r="986" spans="1:14">
      <c r="A986" s="109"/>
      <c r="B986" s="9"/>
      <c r="C986" s="106"/>
      <c r="H986" s="10"/>
      <c r="K986" s="10"/>
      <c r="L986" s="10"/>
      <c r="M986" s="10"/>
      <c r="N986" s="150"/>
    </row>
    <row r="987" spans="1:14">
      <c r="A987" s="109"/>
      <c r="B987" s="9"/>
      <c r="C987" s="106"/>
      <c r="H987" s="10"/>
      <c r="K987" s="10"/>
      <c r="L987" s="10"/>
      <c r="M987" s="10"/>
      <c r="N987" s="150"/>
    </row>
    <row r="988" spans="1:14">
      <c r="A988" s="109"/>
      <c r="B988" s="9"/>
      <c r="C988" s="106"/>
      <c r="H988" s="10"/>
      <c r="K988" s="10"/>
      <c r="L988" s="10"/>
      <c r="M988" s="10"/>
      <c r="N988" s="150"/>
    </row>
    <row r="989" spans="1:14">
      <c r="A989" s="109"/>
      <c r="B989" s="9"/>
      <c r="C989" s="106"/>
      <c r="H989" s="10"/>
      <c r="K989" s="10"/>
      <c r="L989" s="10"/>
      <c r="M989" s="10"/>
      <c r="N989" s="150"/>
    </row>
    <row r="990" spans="1:14">
      <c r="A990" s="109"/>
      <c r="B990" s="9"/>
      <c r="C990" s="106"/>
      <c r="H990" s="10"/>
      <c r="K990" s="10"/>
      <c r="L990" s="10"/>
      <c r="M990" s="10"/>
      <c r="N990" s="150"/>
    </row>
    <row r="991" spans="1:14">
      <c r="A991" s="109"/>
      <c r="B991" s="9"/>
      <c r="C991" s="106"/>
      <c r="H991" s="10"/>
      <c r="K991" s="10"/>
      <c r="L991" s="10"/>
      <c r="M991" s="10"/>
      <c r="N991" s="150"/>
    </row>
    <row r="992" spans="1:14">
      <c r="A992" s="109"/>
      <c r="B992" s="9"/>
      <c r="C992" s="106"/>
      <c r="H992" s="10"/>
      <c r="K992" s="10"/>
      <c r="L992" s="10"/>
      <c r="M992" s="10"/>
      <c r="N992" s="150"/>
    </row>
    <row r="993" spans="1:14">
      <c r="A993" s="109"/>
      <c r="B993" s="9"/>
      <c r="C993" s="106"/>
      <c r="H993" s="10"/>
      <c r="K993" s="10"/>
      <c r="L993" s="10"/>
      <c r="M993" s="10"/>
      <c r="N993" s="150"/>
    </row>
    <row r="994" spans="1:14">
      <c r="A994" s="109"/>
      <c r="B994" s="9"/>
      <c r="C994" s="106"/>
      <c r="H994" s="10"/>
      <c r="K994" s="10"/>
      <c r="L994" s="10"/>
      <c r="M994" s="10"/>
      <c r="N994" s="150"/>
    </row>
    <row r="995" spans="1:14">
      <c r="A995" s="109"/>
      <c r="B995" s="9"/>
      <c r="C995" s="106"/>
      <c r="H995" s="10"/>
      <c r="K995" s="10"/>
      <c r="L995" s="10"/>
      <c r="M995" s="10"/>
      <c r="N995" s="150"/>
    </row>
    <row r="996" spans="1:14">
      <c r="A996" s="109"/>
      <c r="B996" s="9"/>
      <c r="C996" s="106"/>
      <c r="H996" s="10"/>
      <c r="K996" s="10"/>
      <c r="L996" s="10"/>
      <c r="M996" s="10"/>
      <c r="N996" s="150"/>
    </row>
    <row r="997" spans="1:14">
      <c r="A997" s="109"/>
      <c r="B997" s="9"/>
      <c r="C997" s="106"/>
      <c r="H997" s="10"/>
      <c r="K997" s="10"/>
      <c r="L997" s="10"/>
      <c r="M997" s="10"/>
      <c r="N997" s="150"/>
    </row>
    <row r="998" spans="1:14">
      <c r="A998" s="109"/>
      <c r="B998" s="9"/>
      <c r="C998" s="106"/>
      <c r="H998" s="10"/>
      <c r="K998" s="10"/>
      <c r="L998" s="10"/>
      <c r="M998" s="10"/>
      <c r="N998" s="150"/>
    </row>
    <row r="999" spans="1:14">
      <c r="A999" s="109"/>
      <c r="B999" s="9"/>
      <c r="C999" s="106"/>
      <c r="H999" s="10"/>
      <c r="K999" s="10"/>
      <c r="L999" s="10"/>
      <c r="M999" s="10"/>
      <c r="N999" s="150"/>
    </row>
    <row r="1000" spans="1:14">
      <c r="A1000" s="109"/>
      <c r="B1000" s="9"/>
      <c r="C1000" s="106"/>
      <c r="H1000" s="10"/>
      <c r="K1000" s="10"/>
      <c r="L1000" s="10"/>
      <c r="M1000" s="10"/>
      <c r="N1000" s="150"/>
    </row>
    <row r="1001" spans="1:14">
      <c r="A1001" s="109"/>
      <c r="B1001" s="9"/>
      <c r="C1001" s="106"/>
      <c r="H1001" s="10"/>
      <c r="K1001" s="10"/>
      <c r="L1001" s="10"/>
      <c r="M1001" s="10"/>
      <c r="N1001" s="150"/>
    </row>
    <row r="1002" spans="1:14">
      <c r="A1002" s="109"/>
      <c r="B1002" s="9"/>
      <c r="C1002" s="106"/>
      <c r="H1002" s="10"/>
      <c r="K1002" s="10"/>
      <c r="L1002" s="10"/>
      <c r="M1002" s="10"/>
      <c r="N1002" s="150"/>
    </row>
    <row r="1003" spans="1:14">
      <c r="A1003" s="109"/>
      <c r="B1003" s="9"/>
      <c r="C1003" s="106"/>
      <c r="H1003" s="10"/>
      <c r="K1003" s="10"/>
      <c r="L1003" s="10"/>
      <c r="M1003" s="10"/>
      <c r="N1003" s="150"/>
    </row>
    <row r="1004" spans="1:14">
      <c r="A1004" s="109"/>
      <c r="B1004" s="9"/>
      <c r="C1004" s="106"/>
      <c r="H1004" s="10"/>
      <c r="K1004" s="10"/>
      <c r="L1004" s="10"/>
      <c r="M1004" s="10"/>
      <c r="N1004" s="150"/>
    </row>
    <row r="1005" spans="1:14">
      <c r="A1005" s="109"/>
      <c r="B1005" s="9"/>
      <c r="C1005" s="106"/>
      <c r="H1005" s="10"/>
      <c r="K1005" s="10"/>
      <c r="L1005" s="10"/>
      <c r="M1005" s="10"/>
      <c r="N1005" s="150"/>
    </row>
    <row r="1006" spans="1:14">
      <c r="A1006" s="109"/>
      <c r="B1006" s="9"/>
      <c r="C1006" s="106"/>
      <c r="H1006" s="10"/>
      <c r="K1006" s="10"/>
      <c r="L1006" s="10"/>
      <c r="M1006" s="10"/>
      <c r="N1006" s="150"/>
    </row>
    <row r="1007" spans="1:14">
      <c r="A1007" s="109"/>
      <c r="B1007" s="9"/>
      <c r="C1007" s="106"/>
      <c r="H1007" s="10"/>
      <c r="K1007" s="10"/>
      <c r="L1007" s="10"/>
      <c r="M1007" s="10"/>
      <c r="N1007" s="150"/>
    </row>
    <row r="1008" spans="1:14">
      <c r="A1008" s="109"/>
      <c r="B1008" s="9"/>
      <c r="C1008" s="106"/>
      <c r="H1008" s="10"/>
      <c r="K1008" s="10"/>
      <c r="L1008" s="10"/>
      <c r="M1008" s="10"/>
      <c r="N1008" s="150"/>
    </row>
    <row r="1009" spans="1:14">
      <c r="A1009" s="109"/>
      <c r="B1009" s="9"/>
      <c r="C1009" s="106"/>
      <c r="H1009" s="10"/>
      <c r="K1009" s="10"/>
      <c r="L1009" s="10"/>
      <c r="M1009" s="10"/>
      <c r="N1009" s="150"/>
    </row>
    <row r="1010" spans="1:14">
      <c r="A1010" s="109"/>
      <c r="B1010" s="9"/>
      <c r="C1010" s="106"/>
      <c r="H1010" s="10"/>
      <c r="K1010" s="10"/>
      <c r="L1010" s="10"/>
      <c r="M1010" s="10"/>
      <c r="N1010" s="150"/>
    </row>
    <row r="1011" spans="1:14">
      <c r="A1011" s="109"/>
      <c r="B1011" s="9"/>
      <c r="C1011" s="106"/>
      <c r="H1011" s="10"/>
      <c r="K1011" s="10"/>
      <c r="L1011" s="10"/>
      <c r="M1011" s="10"/>
      <c r="N1011" s="150"/>
    </row>
    <row r="1012" spans="1:14">
      <c r="A1012" s="109"/>
      <c r="B1012" s="9"/>
      <c r="C1012" s="106"/>
      <c r="H1012" s="10"/>
      <c r="K1012" s="10"/>
      <c r="L1012" s="10"/>
      <c r="M1012" s="10"/>
      <c r="N1012" s="150"/>
    </row>
    <row r="1013" spans="1:14">
      <c r="A1013" s="109"/>
      <c r="B1013" s="9"/>
      <c r="C1013" s="106"/>
      <c r="H1013" s="10"/>
      <c r="K1013" s="10"/>
      <c r="L1013" s="10"/>
      <c r="M1013" s="10"/>
      <c r="N1013" s="150"/>
    </row>
    <row r="1014" spans="1:14">
      <c r="A1014" s="109"/>
      <c r="B1014" s="9"/>
      <c r="C1014" s="106"/>
      <c r="H1014" s="10"/>
      <c r="K1014" s="10"/>
      <c r="L1014" s="10"/>
      <c r="M1014" s="10"/>
      <c r="N1014" s="150"/>
    </row>
    <row r="1015" spans="1:14">
      <c r="A1015" s="109"/>
      <c r="B1015" s="9"/>
      <c r="C1015" s="106"/>
      <c r="H1015" s="10"/>
      <c r="K1015" s="10"/>
      <c r="L1015" s="10"/>
      <c r="M1015" s="10"/>
      <c r="N1015" s="150"/>
    </row>
    <row r="1016" spans="1:14">
      <c r="A1016" s="109"/>
      <c r="B1016" s="9"/>
      <c r="C1016" s="106"/>
      <c r="H1016" s="10"/>
      <c r="K1016" s="10"/>
      <c r="L1016" s="10"/>
      <c r="M1016" s="10"/>
      <c r="N1016" s="150"/>
    </row>
    <row r="1017" spans="1:14">
      <c r="A1017" s="109"/>
      <c r="B1017" s="9"/>
      <c r="C1017" s="106"/>
      <c r="H1017" s="10"/>
      <c r="K1017" s="10"/>
      <c r="L1017" s="10"/>
      <c r="M1017" s="10"/>
      <c r="N1017" s="150"/>
    </row>
    <row r="1018" spans="1:14">
      <c r="A1018" s="109"/>
      <c r="B1018" s="9"/>
      <c r="C1018" s="106"/>
      <c r="H1018" s="10"/>
      <c r="K1018" s="10"/>
      <c r="L1018" s="10"/>
      <c r="M1018" s="10"/>
      <c r="N1018" s="150"/>
    </row>
    <row r="1019" spans="1:14">
      <c r="A1019" s="109"/>
      <c r="B1019" s="9"/>
      <c r="C1019" s="106"/>
      <c r="H1019" s="10"/>
      <c r="K1019" s="10"/>
      <c r="L1019" s="10"/>
      <c r="M1019" s="10"/>
      <c r="N1019" s="150"/>
    </row>
    <row r="1020" spans="1:14">
      <c r="A1020" s="109"/>
      <c r="B1020" s="9"/>
      <c r="C1020" s="106"/>
      <c r="H1020" s="10"/>
      <c r="K1020" s="10"/>
      <c r="L1020" s="10"/>
      <c r="M1020" s="10"/>
      <c r="N1020" s="150"/>
    </row>
    <row r="1021" spans="1:14">
      <c r="A1021" s="109"/>
      <c r="B1021" s="9"/>
      <c r="C1021" s="106"/>
      <c r="H1021" s="10"/>
      <c r="K1021" s="10"/>
      <c r="L1021" s="10"/>
      <c r="M1021" s="10"/>
      <c r="N1021" s="150"/>
    </row>
    <row r="1022" spans="1:14">
      <c r="A1022" s="109"/>
      <c r="B1022" s="9"/>
      <c r="C1022" s="106"/>
      <c r="H1022" s="10"/>
      <c r="K1022" s="10"/>
      <c r="L1022" s="10"/>
      <c r="M1022" s="10"/>
      <c r="N1022" s="150"/>
    </row>
    <row r="1023" spans="1:14">
      <c r="A1023" s="109"/>
      <c r="B1023" s="9"/>
      <c r="C1023" s="106"/>
      <c r="H1023" s="10"/>
      <c r="K1023" s="10"/>
      <c r="L1023" s="10"/>
      <c r="M1023" s="10"/>
      <c r="N1023" s="150"/>
    </row>
    <row r="1024" spans="1:14">
      <c r="A1024" s="109"/>
      <c r="B1024" s="9"/>
      <c r="C1024" s="106"/>
      <c r="H1024" s="10"/>
      <c r="K1024" s="10"/>
      <c r="L1024" s="10"/>
      <c r="M1024" s="10"/>
      <c r="N1024" s="150"/>
    </row>
    <row r="1025" spans="1:14">
      <c r="A1025" s="109"/>
      <c r="B1025" s="9"/>
      <c r="C1025" s="106"/>
      <c r="H1025" s="10"/>
      <c r="K1025" s="10"/>
      <c r="L1025" s="10"/>
      <c r="M1025" s="10"/>
      <c r="N1025" s="150"/>
    </row>
    <row r="1026" spans="1:14">
      <c r="A1026" s="109"/>
      <c r="B1026" s="9"/>
      <c r="C1026" s="106"/>
      <c r="H1026" s="10"/>
      <c r="K1026" s="10"/>
      <c r="L1026" s="10"/>
      <c r="M1026" s="10"/>
      <c r="N1026" s="150"/>
    </row>
    <row r="1027" spans="1:14">
      <c r="A1027" s="109"/>
      <c r="B1027" s="9"/>
      <c r="C1027" s="106"/>
      <c r="H1027" s="10"/>
      <c r="K1027" s="10"/>
      <c r="L1027" s="10"/>
      <c r="M1027" s="10"/>
      <c r="N1027" s="150"/>
    </row>
    <row r="1028" spans="1:14">
      <c r="A1028" s="109"/>
      <c r="B1028" s="9"/>
      <c r="C1028" s="106"/>
      <c r="H1028" s="10"/>
      <c r="K1028" s="10"/>
      <c r="L1028" s="10"/>
      <c r="M1028" s="10"/>
      <c r="N1028" s="150"/>
    </row>
    <row r="1029" spans="1:14">
      <c r="A1029" s="109"/>
      <c r="B1029" s="9"/>
      <c r="C1029" s="106"/>
      <c r="H1029" s="10"/>
      <c r="K1029" s="10"/>
      <c r="L1029" s="10"/>
      <c r="M1029" s="10"/>
      <c r="N1029" s="150"/>
    </row>
    <row r="1030" spans="1:14">
      <c r="A1030" s="109"/>
      <c r="B1030" s="9"/>
      <c r="C1030" s="106"/>
      <c r="H1030" s="10"/>
      <c r="K1030" s="10"/>
      <c r="L1030" s="10"/>
      <c r="M1030" s="10"/>
      <c r="N1030" s="150"/>
    </row>
    <row r="1031" spans="1:14">
      <c r="A1031" s="109"/>
      <c r="B1031" s="9"/>
      <c r="C1031" s="106"/>
      <c r="H1031" s="10"/>
      <c r="K1031" s="10"/>
      <c r="L1031" s="10"/>
      <c r="M1031" s="10"/>
      <c r="N1031" s="150"/>
    </row>
    <row r="1032" spans="1:14">
      <c r="A1032" s="109"/>
      <c r="B1032" s="9"/>
      <c r="C1032" s="106"/>
      <c r="H1032" s="10"/>
      <c r="K1032" s="10"/>
      <c r="L1032" s="10"/>
      <c r="M1032" s="10"/>
      <c r="N1032" s="150"/>
    </row>
    <row r="1033" spans="1:14">
      <c r="A1033" s="109"/>
      <c r="B1033" s="9"/>
      <c r="C1033" s="106"/>
      <c r="H1033" s="10"/>
      <c r="K1033" s="10"/>
      <c r="L1033" s="10"/>
      <c r="M1033" s="10"/>
      <c r="N1033" s="150"/>
    </row>
    <row r="1034" spans="1:14">
      <c r="A1034" s="109"/>
      <c r="B1034" s="9"/>
      <c r="C1034" s="106"/>
      <c r="H1034" s="10"/>
      <c r="K1034" s="10"/>
      <c r="L1034" s="10"/>
      <c r="M1034" s="10"/>
      <c r="N1034" s="150"/>
    </row>
    <row r="1035" spans="1:14">
      <c r="A1035" s="109"/>
      <c r="B1035" s="9"/>
      <c r="C1035" s="106"/>
      <c r="H1035" s="10"/>
      <c r="K1035" s="10"/>
      <c r="L1035" s="10"/>
      <c r="M1035" s="10"/>
      <c r="N1035" s="150"/>
    </row>
    <row r="1036" spans="1:14">
      <c r="A1036" s="109"/>
      <c r="B1036" s="9"/>
      <c r="C1036" s="106"/>
      <c r="H1036" s="10"/>
      <c r="K1036" s="10"/>
      <c r="L1036" s="10"/>
      <c r="M1036" s="10"/>
      <c r="N1036" s="150"/>
    </row>
    <row r="1037" spans="1:14">
      <c r="A1037" s="109"/>
      <c r="B1037" s="9"/>
      <c r="C1037" s="106"/>
      <c r="H1037" s="10"/>
      <c r="K1037" s="10"/>
      <c r="L1037" s="10"/>
      <c r="M1037" s="10"/>
      <c r="N1037" s="150"/>
    </row>
    <row r="1038" spans="1:14">
      <c r="A1038" s="109"/>
      <c r="B1038" s="9"/>
      <c r="C1038" s="106"/>
      <c r="H1038" s="10"/>
      <c r="K1038" s="10"/>
      <c r="L1038" s="10"/>
      <c r="M1038" s="10"/>
      <c r="N1038" s="150"/>
    </row>
    <row r="1039" spans="1:14">
      <c r="A1039" s="109"/>
      <c r="B1039" s="9"/>
      <c r="C1039" s="106"/>
      <c r="H1039" s="10"/>
      <c r="K1039" s="10"/>
      <c r="L1039" s="10"/>
      <c r="M1039" s="10"/>
      <c r="N1039" s="150"/>
    </row>
    <row r="1040" spans="1:14">
      <c r="A1040" s="109"/>
      <c r="B1040" s="9"/>
      <c r="C1040" s="106"/>
      <c r="H1040" s="10"/>
      <c r="K1040" s="10"/>
      <c r="L1040" s="10"/>
      <c r="M1040" s="10"/>
      <c r="N1040" s="150"/>
    </row>
    <row r="1041" spans="1:14">
      <c r="A1041" s="109"/>
      <c r="B1041" s="9"/>
      <c r="C1041" s="106"/>
      <c r="H1041" s="10"/>
      <c r="K1041" s="10"/>
      <c r="L1041" s="10"/>
      <c r="M1041" s="10"/>
      <c r="N1041" s="150"/>
    </row>
    <row r="1042" spans="1:14">
      <c r="A1042" s="109"/>
      <c r="B1042" s="9"/>
      <c r="C1042" s="106"/>
      <c r="H1042" s="10"/>
      <c r="K1042" s="10"/>
      <c r="L1042" s="10"/>
      <c r="M1042" s="10"/>
      <c r="N1042" s="150"/>
    </row>
    <row r="1043" spans="1:14">
      <c r="A1043" s="109"/>
      <c r="B1043" s="9"/>
      <c r="C1043" s="106"/>
      <c r="H1043" s="10"/>
      <c r="K1043" s="10"/>
      <c r="L1043" s="10"/>
      <c r="M1043" s="10"/>
      <c r="N1043" s="150"/>
    </row>
    <row r="1044" spans="1:14">
      <c r="A1044" s="109"/>
      <c r="B1044" s="9"/>
      <c r="C1044" s="106"/>
      <c r="H1044" s="10"/>
      <c r="K1044" s="10"/>
      <c r="L1044" s="10"/>
      <c r="M1044" s="10"/>
      <c r="N1044" s="150"/>
    </row>
    <row r="1045" spans="1:14">
      <c r="A1045" s="109"/>
      <c r="B1045" s="9"/>
      <c r="C1045" s="106"/>
      <c r="H1045" s="10"/>
      <c r="K1045" s="10"/>
      <c r="L1045" s="10"/>
      <c r="M1045" s="10"/>
      <c r="N1045" s="150"/>
    </row>
    <row r="1046" spans="1:14">
      <c r="A1046" s="109"/>
      <c r="B1046" s="9"/>
      <c r="C1046" s="106"/>
      <c r="H1046" s="10"/>
      <c r="K1046" s="10"/>
      <c r="L1046" s="10"/>
      <c r="M1046" s="10"/>
      <c r="N1046" s="150"/>
    </row>
    <row r="1047" spans="1:14">
      <c r="A1047" s="109"/>
      <c r="B1047" s="9"/>
      <c r="C1047" s="106"/>
      <c r="H1047" s="10"/>
      <c r="K1047" s="10"/>
      <c r="L1047" s="10"/>
      <c r="M1047" s="10"/>
      <c r="N1047" s="150"/>
    </row>
    <row r="1048" spans="1:14">
      <c r="A1048" s="109"/>
      <c r="B1048" s="9"/>
      <c r="C1048" s="106"/>
      <c r="H1048" s="10"/>
      <c r="K1048" s="10"/>
      <c r="L1048" s="10"/>
      <c r="M1048" s="10"/>
      <c r="N1048" s="150"/>
    </row>
    <row r="1049" spans="1:14">
      <c r="A1049" s="109"/>
      <c r="B1049" s="9"/>
      <c r="C1049" s="106"/>
      <c r="H1049" s="10"/>
      <c r="K1049" s="10"/>
      <c r="L1049" s="10"/>
      <c r="M1049" s="10"/>
      <c r="N1049" s="150"/>
    </row>
    <row r="1050" spans="1:14">
      <c r="A1050" s="109"/>
      <c r="B1050" s="9"/>
      <c r="C1050" s="106"/>
      <c r="H1050" s="10"/>
      <c r="K1050" s="10"/>
      <c r="L1050" s="10"/>
      <c r="M1050" s="10"/>
      <c r="N1050" s="150"/>
    </row>
    <row r="1051" spans="1:14">
      <c r="A1051" s="109"/>
      <c r="B1051" s="9"/>
      <c r="C1051" s="106"/>
      <c r="H1051" s="10"/>
      <c r="K1051" s="10"/>
      <c r="L1051" s="10"/>
      <c r="M1051" s="10"/>
      <c r="N1051" s="150"/>
    </row>
    <row r="1052" spans="1:14">
      <c r="A1052" s="109"/>
      <c r="B1052" s="9"/>
      <c r="C1052" s="106"/>
      <c r="H1052" s="10"/>
      <c r="K1052" s="10"/>
      <c r="L1052" s="10"/>
      <c r="M1052" s="10"/>
      <c r="N1052" s="150"/>
    </row>
    <row r="1053" spans="1:14">
      <c r="A1053" s="109"/>
      <c r="B1053" s="9"/>
      <c r="C1053" s="106"/>
      <c r="H1053" s="10"/>
      <c r="K1053" s="10"/>
      <c r="L1053" s="10"/>
      <c r="M1053" s="10"/>
      <c r="N1053" s="150"/>
    </row>
    <row r="1054" spans="1:14">
      <c r="A1054" s="109"/>
      <c r="B1054" s="9"/>
      <c r="C1054" s="106"/>
      <c r="H1054" s="10"/>
      <c r="K1054" s="10"/>
      <c r="L1054" s="10"/>
      <c r="M1054" s="10"/>
      <c r="N1054" s="150"/>
    </row>
    <row r="1055" spans="1:14">
      <c r="A1055" s="109"/>
      <c r="B1055" s="9"/>
      <c r="C1055" s="106"/>
      <c r="H1055" s="10"/>
      <c r="K1055" s="10"/>
      <c r="L1055" s="10"/>
      <c r="M1055" s="10"/>
      <c r="N1055" s="150"/>
    </row>
    <row r="1056" spans="1:14">
      <c r="A1056" s="109"/>
      <c r="B1056" s="9"/>
      <c r="C1056" s="106"/>
      <c r="H1056" s="10"/>
      <c r="K1056" s="10"/>
      <c r="L1056" s="10"/>
      <c r="M1056" s="10"/>
      <c r="N1056" s="150"/>
    </row>
    <row r="1057" spans="1:14">
      <c r="A1057" s="109"/>
      <c r="B1057" s="9"/>
      <c r="C1057" s="106"/>
      <c r="H1057" s="10"/>
      <c r="K1057" s="10"/>
      <c r="L1057" s="10"/>
      <c r="M1057" s="10"/>
      <c r="N1057" s="150"/>
    </row>
    <row r="1058" spans="1:14">
      <c r="A1058" s="109"/>
      <c r="B1058" s="9"/>
      <c r="C1058" s="106"/>
      <c r="H1058" s="10"/>
      <c r="K1058" s="10"/>
      <c r="L1058" s="10"/>
      <c r="M1058" s="10"/>
      <c r="N1058" s="150"/>
    </row>
    <row r="1059" spans="1:14">
      <c r="A1059" s="109"/>
      <c r="B1059" s="9"/>
      <c r="C1059" s="106"/>
      <c r="H1059" s="10"/>
      <c r="K1059" s="10"/>
      <c r="L1059" s="10"/>
      <c r="M1059" s="10"/>
      <c r="N1059" s="150"/>
    </row>
    <row r="1060" spans="1:14">
      <c r="A1060" s="109"/>
      <c r="B1060" s="9"/>
      <c r="C1060" s="106"/>
      <c r="H1060" s="10"/>
      <c r="K1060" s="10"/>
      <c r="L1060" s="10"/>
      <c r="M1060" s="10"/>
      <c r="N1060" s="150"/>
    </row>
    <row r="1061" spans="1:14">
      <c r="A1061" s="109"/>
      <c r="B1061" s="9"/>
      <c r="C1061" s="106"/>
      <c r="H1061" s="10"/>
      <c r="K1061" s="10"/>
      <c r="L1061" s="10"/>
      <c r="M1061" s="10"/>
      <c r="N1061" s="150"/>
    </row>
    <row r="1062" spans="1:14">
      <c r="A1062" s="109"/>
      <c r="B1062" s="9"/>
      <c r="C1062" s="106"/>
      <c r="H1062" s="10"/>
      <c r="K1062" s="10"/>
      <c r="L1062" s="10"/>
      <c r="M1062" s="10"/>
      <c r="N1062" s="150"/>
    </row>
    <row r="1063" spans="1:14">
      <c r="A1063" s="109"/>
      <c r="B1063" s="9"/>
      <c r="C1063" s="106"/>
      <c r="H1063" s="10"/>
      <c r="K1063" s="10"/>
      <c r="L1063" s="10"/>
      <c r="M1063" s="10"/>
      <c r="N1063" s="150"/>
    </row>
    <row r="1064" spans="1:14">
      <c r="A1064" s="109"/>
      <c r="B1064" s="9"/>
      <c r="C1064" s="106"/>
      <c r="H1064" s="10"/>
      <c r="K1064" s="10"/>
      <c r="L1064" s="10"/>
      <c r="M1064" s="10"/>
      <c r="N1064" s="150"/>
    </row>
    <row r="1065" spans="1:14">
      <c r="A1065" s="109"/>
      <c r="B1065" s="9"/>
      <c r="C1065" s="106"/>
      <c r="H1065" s="10"/>
      <c r="K1065" s="10"/>
      <c r="L1065" s="10"/>
      <c r="M1065" s="10"/>
      <c r="N1065" s="150"/>
    </row>
    <row r="1066" spans="1:14">
      <c r="A1066" s="109"/>
      <c r="B1066" s="9"/>
      <c r="C1066" s="106"/>
      <c r="H1066" s="10"/>
      <c r="K1066" s="10"/>
      <c r="L1066" s="10"/>
      <c r="M1066" s="10"/>
      <c r="N1066" s="150"/>
    </row>
    <row r="1067" spans="1:14">
      <c r="A1067" s="109"/>
      <c r="B1067" s="9"/>
      <c r="C1067" s="106"/>
      <c r="H1067" s="10"/>
      <c r="K1067" s="10"/>
      <c r="L1067" s="10"/>
      <c r="M1067" s="10"/>
      <c r="N1067" s="150"/>
    </row>
    <row r="1068" spans="1:14">
      <c r="A1068" s="109"/>
      <c r="B1068" s="9"/>
      <c r="C1068" s="106"/>
      <c r="H1068" s="10"/>
      <c r="K1068" s="10"/>
      <c r="L1068" s="10"/>
      <c r="M1068" s="10"/>
      <c r="N1068" s="150"/>
    </row>
    <row r="1069" spans="1:14">
      <c r="A1069" s="109"/>
      <c r="B1069" s="9"/>
      <c r="C1069" s="106"/>
      <c r="H1069" s="10"/>
      <c r="K1069" s="10"/>
      <c r="L1069" s="10"/>
      <c r="M1069" s="10"/>
      <c r="N1069" s="150"/>
    </row>
    <row r="1070" spans="1:14">
      <c r="A1070" s="109"/>
      <c r="B1070" s="9"/>
      <c r="C1070" s="106"/>
      <c r="H1070" s="10"/>
      <c r="K1070" s="10"/>
      <c r="L1070" s="10"/>
      <c r="M1070" s="10"/>
      <c r="N1070" s="150"/>
    </row>
    <row r="1071" spans="1:14">
      <c r="A1071" s="109"/>
      <c r="B1071" s="9"/>
      <c r="C1071" s="106"/>
      <c r="H1071" s="10"/>
      <c r="K1071" s="10"/>
      <c r="L1071" s="10"/>
      <c r="M1071" s="10"/>
      <c r="N1071" s="150"/>
    </row>
    <row r="1072" spans="1:14">
      <c r="A1072" s="109"/>
      <c r="B1072" s="9"/>
      <c r="C1072" s="106"/>
      <c r="H1072" s="10"/>
      <c r="K1072" s="10"/>
      <c r="L1072" s="10"/>
      <c r="M1072" s="10"/>
      <c r="N1072" s="150"/>
    </row>
    <row r="1073" spans="1:14">
      <c r="A1073" s="109"/>
      <c r="B1073" s="9"/>
      <c r="C1073" s="106"/>
      <c r="H1073" s="10"/>
      <c r="K1073" s="10"/>
      <c r="L1073" s="10"/>
      <c r="M1073" s="10"/>
      <c r="N1073" s="150"/>
    </row>
    <row r="1074" spans="1:14">
      <c r="A1074" s="109"/>
      <c r="B1074" s="9"/>
      <c r="C1074" s="106"/>
      <c r="H1074" s="10"/>
      <c r="K1074" s="10"/>
      <c r="L1074" s="10"/>
      <c r="M1074" s="10"/>
      <c r="N1074" s="150"/>
    </row>
    <row r="1075" spans="1:14">
      <c r="A1075" s="109"/>
      <c r="B1075" s="9"/>
      <c r="C1075" s="106"/>
      <c r="H1075" s="10"/>
      <c r="K1075" s="10"/>
      <c r="L1075" s="10"/>
      <c r="M1075" s="10"/>
      <c r="N1075" s="150"/>
    </row>
    <row r="1076" spans="1:14">
      <c r="A1076" s="109"/>
      <c r="B1076" s="9"/>
      <c r="C1076" s="106"/>
      <c r="H1076" s="10"/>
      <c r="K1076" s="10"/>
      <c r="L1076" s="10"/>
      <c r="M1076" s="10"/>
      <c r="N1076" s="150"/>
    </row>
    <row r="1077" spans="1:14">
      <c r="A1077" s="109"/>
      <c r="B1077" s="9"/>
      <c r="C1077" s="106"/>
      <c r="H1077" s="10"/>
      <c r="K1077" s="10"/>
      <c r="L1077" s="10"/>
      <c r="M1077" s="10"/>
      <c r="N1077" s="150"/>
    </row>
    <row r="1078" spans="1:14">
      <c r="A1078" s="109"/>
      <c r="B1078" s="9"/>
      <c r="C1078" s="106"/>
      <c r="H1078" s="10"/>
      <c r="K1078" s="10"/>
      <c r="L1078" s="10"/>
      <c r="M1078" s="10"/>
      <c r="N1078" s="150"/>
    </row>
    <row r="1079" spans="1:14">
      <c r="A1079" s="109"/>
      <c r="B1079" s="9"/>
      <c r="C1079" s="106"/>
      <c r="H1079" s="10"/>
      <c r="K1079" s="10"/>
      <c r="L1079" s="10"/>
      <c r="M1079" s="10"/>
      <c r="N1079" s="150"/>
    </row>
    <row r="1080" spans="1:14">
      <c r="A1080" s="109"/>
      <c r="B1080" s="9"/>
      <c r="C1080" s="106"/>
      <c r="H1080" s="10"/>
      <c r="K1080" s="10"/>
      <c r="L1080" s="10"/>
      <c r="M1080" s="10"/>
      <c r="N1080" s="150"/>
    </row>
    <row r="1081" spans="1:14">
      <c r="A1081" s="109"/>
      <c r="B1081" s="9"/>
      <c r="C1081" s="106"/>
      <c r="H1081" s="10"/>
      <c r="K1081" s="10"/>
      <c r="L1081" s="10"/>
      <c r="M1081" s="10"/>
      <c r="N1081" s="150"/>
    </row>
    <row r="1082" spans="1:14">
      <c r="A1082" s="109"/>
      <c r="B1082" s="9"/>
      <c r="C1082" s="106"/>
      <c r="H1082" s="10"/>
      <c r="K1082" s="10"/>
      <c r="L1082" s="10"/>
      <c r="M1082" s="10"/>
      <c r="N1082" s="150"/>
    </row>
    <row r="1083" spans="1:14">
      <c r="A1083" s="109"/>
      <c r="B1083" s="9"/>
      <c r="C1083" s="106"/>
      <c r="H1083" s="10"/>
      <c r="K1083" s="10"/>
      <c r="L1083" s="10"/>
      <c r="M1083" s="10"/>
      <c r="N1083" s="150"/>
    </row>
    <row r="1084" spans="1:14">
      <c r="A1084" s="109"/>
      <c r="B1084" s="9"/>
      <c r="C1084" s="106"/>
      <c r="H1084" s="10"/>
      <c r="K1084" s="10"/>
      <c r="L1084" s="10"/>
      <c r="M1084" s="10"/>
      <c r="N1084" s="150"/>
    </row>
    <row r="1085" spans="1:14">
      <c r="A1085" s="109"/>
      <c r="B1085" s="9"/>
      <c r="C1085" s="106"/>
      <c r="H1085" s="10"/>
      <c r="K1085" s="10"/>
      <c r="L1085" s="10"/>
      <c r="M1085" s="10"/>
      <c r="N1085" s="150"/>
    </row>
    <row r="1086" spans="1:14">
      <c r="A1086" s="109"/>
      <c r="B1086" s="9"/>
      <c r="C1086" s="106"/>
      <c r="H1086" s="10"/>
      <c r="K1086" s="10"/>
      <c r="L1086" s="10"/>
      <c r="M1086" s="10"/>
      <c r="N1086" s="150"/>
    </row>
    <row r="1087" spans="1:14">
      <c r="A1087" s="109"/>
      <c r="B1087" s="9"/>
      <c r="C1087" s="106"/>
      <c r="H1087" s="10"/>
      <c r="K1087" s="10"/>
      <c r="L1087" s="10"/>
      <c r="M1087" s="10"/>
      <c r="N1087" s="150"/>
    </row>
    <row r="1088" spans="1:14">
      <c r="A1088" s="109"/>
      <c r="B1088" s="9"/>
      <c r="C1088" s="106"/>
      <c r="H1088" s="10"/>
      <c r="K1088" s="10"/>
      <c r="L1088" s="10"/>
      <c r="M1088" s="10"/>
      <c r="N1088" s="150"/>
    </row>
    <row r="1089" spans="1:14">
      <c r="A1089" s="109"/>
      <c r="B1089" s="9"/>
      <c r="C1089" s="106"/>
      <c r="H1089" s="10"/>
      <c r="K1089" s="10"/>
      <c r="L1089" s="10"/>
      <c r="M1089" s="10"/>
      <c r="N1089" s="150"/>
    </row>
    <row r="1090" spans="1:14">
      <c r="A1090" s="109"/>
      <c r="B1090" s="9"/>
      <c r="C1090" s="106"/>
      <c r="H1090" s="10"/>
      <c r="K1090" s="10"/>
      <c r="L1090" s="10"/>
      <c r="M1090" s="10"/>
      <c r="N1090" s="150"/>
    </row>
    <row r="1091" spans="1:14">
      <c r="A1091" s="109"/>
      <c r="B1091" s="9"/>
      <c r="C1091" s="106"/>
      <c r="H1091" s="10"/>
      <c r="K1091" s="10"/>
      <c r="L1091" s="10"/>
      <c r="M1091" s="10"/>
      <c r="N1091" s="150"/>
    </row>
    <row r="1092" spans="1:14">
      <c r="A1092" s="109"/>
      <c r="B1092" s="9"/>
      <c r="C1092" s="106"/>
      <c r="H1092" s="10"/>
      <c r="K1092" s="10"/>
      <c r="L1092" s="10"/>
      <c r="M1092" s="10"/>
      <c r="N1092" s="150"/>
    </row>
    <row r="1093" spans="1:14">
      <c r="A1093" s="109"/>
      <c r="B1093" s="9"/>
      <c r="C1093" s="106"/>
      <c r="H1093" s="10"/>
      <c r="K1093" s="10"/>
      <c r="L1093" s="10"/>
      <c r="M1093" s="10"/>
      <c r="N1093" s="150"/>
    </row>
    <row r="1094" spans="1:14">
      <c r="A1094" s="109"/>
      <c r="B1094" s="9"/>
      <c r="C1094" s="106"/>
      <c r="H1094" s="10"/>
      <c r="K1094" s="10"/>
      <c r="L1094" s="10"/>
      <c r="M1094" s="10"/>
      <c r="N1094" s="150"/>
    </row>
    <row r="1095" spans="1:14">
      <c r="A1095" s="109"/>
      <c r="B1095" s="9"/>
      <c r="C1095" s="106"/>
      <c r="H1095" s="10"/>
      <c r="K1095" s="10"/>
      <c r="L1095" s="10"/>
      <c r="M1095" s="10"/>
      <c r="N1095" s="150"/>
    </row>
    <row r="1096" spans="1:14">
      <c r="A1096" s="109"/>
      <c r="B1096" s="9"/>
      <c r="C1096" s="106"/>
      <c r="H1096" s="10"/>
      <c r="K1096" s="10"/>
      <c r="L1096" s="10"/>
      <c r="M1096" s="10"/>
      <c r="N1096" s="150"/>
    </row>
    <row r="1097" spans="1:14">
      <c r="A1097" s="109"/>
      <c r="B1097" s="9"/>
      <c r="C1097" s="106"/>
      <c r="H1097" s="10"/>
      <c r="K1097" s="10"/>
      <c r="L1097" s="10"/>
      <c r="M1097" s="10"/>
      <c r="N1097" s="150"/>
    </row>
    <row r="1098" spans="1:14">
      <c r="A1098" s="109"/>
      <c r="B1098" s="9"/>
      <c r="C1098" s="106"/>
      <c r="H1098" s="10"/>
      <c r="K1098" s="10"/>
      <c r="L1098" s="10"/>
      <c r="M1098" s="10"/>
      <c r="N1098" s="150"/>
    </row>
    <row r="1099" spans="1:14">
      <c r="A1099" s="109"/>
      <c r="B1099" s="9"/>
      <c r="C1099" s="106"/>
      <c r="H1099" s="10"/>
      <c r="K1099" s="10"/>
      <c r="L1099" s="10"/>
      <c r="M1099" s="10"/>
      <c r="N1099" s="150"/>
    </row>
    <row r="1100" spans="1:14">
      <c r="A1100" s="109"/>
      <c r="B1100" s="9"/>
      <c r="C1100" s="106"/>
      <c r="H1100" s="10"/>
      <c r="K1100" s="10"/>
      <c r="L1100" s="10"/>
      <c r="M1100" s="10"/>
      <c r="N1100" s="150"/>
    </row>
    <row r="1101" spans="1:14">
      <c r="A1101" s="109"/>
      <c r="B1101" s="9"/>
      <c r="C1101" s="106"/>
      <c r="H1101" s="10"/>
      <c r="K1101" s="10"/>
      <c r="L1101" s="10"/>
      <c r="M1101" s="10"/>
      <c r="N1101" s="150"/>
    </row>
    <row r="1102" spans="1:14">
      <c r="A1102" s="109"/>
      <c r="B1102" s="9"/>
      <c r="C1102" s="106"/>
      <c r="H1102" s="10"/>
      <c r="K1102" s="10"/>
      <c r="L1102" s="10"/>
      <c r="M1102" s="10"/>
      <c r="N1102" s="150"/>
    </row>
    <row r="1103" spans="1:14">
      <c r="A1103" s="109"/>
      <c r="B1103" s="9"/>
      <c r="C1103" s="106"/>
      <c r="H1103" s="10"/>
      <c r="K1103" s="10"/>
      <c r="L1103" s="10"/>
      <c r="M1103" s="10"/>
      <c r="N1103" s="150"/>
    </row>
    <row r="1104" spans="1:14">
      <c r="A1104" s="109"/>
      <c r="B1104" s="9"/>
      <c r="C1104" s="106"/>
      <c r="H1104" s="10"/>
      <c r="K1104" s="10"/>
      <c r="L1104" s="10"/>
      <c r="M1104" s="10"/>
      <c r="N1104" s="150"/>
    </row>
    <row r="1105" spans="1:14">
      <c r="A1105" s="109"/>
      <c r="B1105" s="9"/>
      <c r="C1105" s="106"/>
      <c r="H1105" s="10"/>
      <c r="K1105" s="10"/>
      <c r="L1105" s="10"/>
      <c r="M1105" s="10"/>
      <c r="N1105" s="150"/>
    </row>
    <row r="1106" spans="1:14">
      <c r="A1106" s="109"/>
      <c r="B1106" s="9"/>
      <c r="C1106" s="106"/>
      <c r="H1106" s="10"/>
      <c r="K1106" s="10"/>
      <c r="L1106" s="10"/>
      <c r="M1106" s="10"/>
      <c r="N1106" s="150"/>
    </row>
    <row r="1107" spans="1:14">
      <c r="A1107" s="109"/>
      <c r="B1107" s="9"/>
      <c r="C1107" s="106"/>
      <c r="H1107" s="10"/>
      <c r="K1107" s="10"/>
      <c r="L1107" s="10"/>
      <c r="M1107" s="10"/>
      <c r="N1107" s="150"/>
    </row>
    <row r="1108" spans="1:14">
      <c r="A1108" s="109"/>
      <c r="B1108" s="9"/>
      <c r="C1108" s="106"/>
      <c r="H1108" s="10"/>
      <c r="K1108" s="10"/>
      <c r="L1108" s="10"/>
      <c r="M1108" s="10"/>
      <c r="N1108" s="150"/>
    </row>
    <row r="1109" spans="1:14">
      <c r="A1109" s="109"/>
      <c r="B1109" s="9"/>
      <c r="C1109" s="106"/>
      <c r="H1109" s="10"/>
      <c r="K1109" s="10"/>
      <c r="L1109" s="10"/>
      <c r="M1109" s="10"/>
      <c r="N1109" s="150"/>
    </row>
    <row r="1110" spans="1:14">
      <c r="A1110" s="109"/>
      <c r="B1110" s="9"/>
      <c r="C1110" s="106"/>
      <c r="H1110" s="10"/>
      <c r="K1110" s="10"/>
      <c r="L1110" s="10"/>
      <c r="M1110" s="10"/>
      <c r="N1110" s="150"/>
    </row>
    <row r="1111" spans="1:14">
      <c r="A1111" s="109"/>
      <c r="B1111" s="9"/>
      <c r="C1111" s="106"/>
      <c r="H1111" s="10"/>
      <c r="K1111" s="10"/>
      <c r="L1111" s="10"/>
      <c r="M1111" s="10"/>
      <c r="N1111" s="150"/>
    </row>
    <row r="1112" spans="1:14">
      <c r="A1112" s="109"/>
      <c r="B1112" s="9"/>
      <c r="C1112" s="106"/>
      <c r="H1112" s="10"/>
      <c r="K1112" s="10"/>
      <c r="L1112" s="10"/>
      <c r="M1112" s="10"/>
      <c r="N1112" s="150"/>
    </row>
    <row r="1113" spans="1:14">
      <c r="A1113" s="109"/>
      <c r="B1113" s="9"/>
      <c r="C1113" s="106"/>
      <c r="H1113" s="10"/>
      <c r="K1113" s="10"/>
      <c r="L1113" s="10"/>
      <c r="M1113" s="10"/>
      <c r="N1113" s="150"/>
    </row>
    <row r="1114" spans="1:14">
      <c r="A1114" s="109"/>
      <c r="B1114" s="9"/>
      <c r="C1114" s="106"/>
      <c r="H1114" s="10"/>
      <c r="K1114" s="10"/>
      <c r="L1114" s="10"/>
      <c r="M1114" s="10"/>
      <c r="N1114" s="150"/>
    </row>
    <row r="1115" spans="1:14">
      <c r="A1115" s="109"/>
      <c r="B1115" s="9"/>
      <c r="C1115" s="106"/>
      <c r="H1115" s="10"/>
      <c r="K1115" s="10"/>
      <c r="L1115" s="10"/>
      <c r="M1115" s="10"/>
      <c r="N1115" s="150"/>
    </row>
    <row r="1116" spans="1:14">
      <c r="A1116" s="109"/>
      <c r="B1116" s="9"/>
      <c r="C1116" s="106"/>
      <c r="H1116" s="10"/>
      <c r="K1116" s="10"/>
      <c r="L1116" s="10"/>
      <c r="M1116" s="10"/>
      <c r="N1116" s="150"/>
    </row>
    <row r="1117" spans="1:14">
      <c r="A1117" s="109"/>
      <c r="B1117" s="9"/>
      <c r="C1117" s="106"/>
      <c r="H1117" s="10"/>
      <c r="K1117" s="10"/>
      <c r="L1117" s="10"/>
      <c r="M1117" s="10"/>
      <c r="N1117" s="150"/>
    </row>
    <row r="1118" spans="1:14">
      <c r="A1118" s="109"/>
      <c r="B1118" s="9"/>
      <c r="C1118" s="106"/>
      <c r="H1118" s="10"/>
      <c r="K1118" s="10"/>
      <c r="L1118" s="10"/>
      <c r="M1118" s="10"/>
      <c r="N1118" s="150"/>
    </row>
    <row r="1119" spans="1:14">
      <c r="A1119" s="109"/>
      <c r="B1119" s="9"/>
      <c r="C1119" s="106"/>
      <c r="H1119" s="10"/>
      <c r="K1119" s="10"/>
      <c r="L1119" s="10"/>
      <c r="M1119" s="10"/>
      <c r="N1119" s="150"/>
    </row>
    <row r="1120" spans="1:14">
      <c r="A1120" s="109"/>
      <c r="B1120" s="9"/>
      <c r="C1120" s="106"/>
      <c r="H1120" s="10"/>
      <c r="K1120" s="10"/>
      <c r="L1120" s="10"/>
      <c r="M1120" s="10"/>
      <c r="N1120" s="150"/>
    </row>
    <row r="1121" spans="1:14">
      <c r="A1121" s="109"/>
      <c r="B1121" s="9"/>
      <c r="C1121" s="106"/>
      <c r="H1121" s="10"/>
      <c r="K1121" s="10"/>
      <c r="L1121" s="10"/>
      <c r="M1121" s="10"/>
      <c r="N1121" s="150"/>
    </row>
    <row r="1122" spans="1:14">
      <c r="A1122" s="109"/>
      <c r="B1122" s="9"/>
      <c r="C1122" s="106"/>
      <c r="H1122" s="10"/>
      <c r="K1122" s="10"/>
      <c r="L1122" s="10"/>
      <c r="M1122" s="10"/>
      <c r="N1122" s="150"/>
    </row>
    <row r="1123" spans="1:14">
      <c r="A1123" s="109"/>
      <c r="B1123" s="9"/>
      <c r="C1123" s="106"/>
      <c r="H1123" s="10"/>
      <c r="K1123" s="10"/>
      <c r="L1123" s="10"/>
      <c r="M1123" s="10"/>
      <c r="N1123" s="150"/>
    </row>
    <row r="1124" spans="1:14">
      <c r="A1124" s="109"/>
      <c r="B1124" s="9"/>
      <c r="C1124" s="106"/>
      <c r="H1124" s="10"/>
      <c r="K1124" s="10"/>
      <c r="L1124" s="10"/>
      <c r="M1124" s="10"/>
      <c r="N1124" s="150"/>
    </row>
    <row r="1125" spans="1:14">
      <c r="A1125" s="109"/>
      <c r="B1125" s="9"/>
      <c r="C1125" s="106"/>
      <c r="H1125" s="10"/>
      <c r="K1125" s="10"/>
      <c r="L1125" s="10"/>
      <c r="M1125" s="10"/>
      <c r="N1125" s="150"/>
    </row>
    <row r="1126" spans="1:14">
      <c r="A1126" s="109"/>
      <c r="B1126" s="9"/>
      <c r="C1126" s="106"/>
      <c r="H1126" s="10"/>
      <c r="K1126" s="10"/>
      <c r="L1126" s="10"/>
      <c r="M1126" s="10"/>
      <c r="N1126" s="150"/>
    </row>
    <row r="1127" spans="1:14">
      <c r="A1127" s="109"/>
      <c r="B1127" s="9"/>
      <c r="C1127" s="106"/>
      <c r="H1127" s="10"/>
      <c r="K1127" s="10"/>
      <c r="L1127" s="10"/>
      <c r="M1127" s="10"/>
      <c r="N1127" s="150"/>
    </row>
    <row r="1128" spans="1:14">
      <c r="A1128" s="109"/>
      <c r="B1128" s="9"/>
      <c r="C1128" s="106"/>
      <c r="H1128" s="10"/>
      <c r="K1128" s="10"/>
      <c r="L1128" s="10"/>
      <c r="M1128" s="10"/>
      <c r="N1128" s="150"/>
    </row>
    <row r="1129" spans="1:14">
      <c r="A1129" s="109"/>
      <c r="B1129" s="9"/>
      <c r="C1129" s="106"/>
      <c r="H1129" s="10"/>
      <c r="K1129" s="10"/>
      <c r="L1129" s="10"/>
      <c r="M1129" s="10"/>
      <c r="N1129" s="150"/>
    </row>
    <row r="1130" spans="1:14">
      <c r="A1130" s="109"/>
      <c r="B1130" s="9"/>
      <c r="C1130" s="106"/>
      <c r="H1130" s="10"/>
      <c r="K1130" s="10"/>
      <c r="L1130" s="10"/>
      <c r="M1130" s="10"/>
      <c r="N1130" s="150"/>
    </row>
    <row r="1131" spans="1:14">
      <c r="A1131" s="109"/>
      <c r="B1131" s="9"/>
      <c r="C1131" s="106"/>
      <c r="H1131" s="10"/>
      <c r="K1131" s="10"/>
      <c r="L1131" s="10"/>
      <c r="M1131" s="10"/>
      <c r="N1131" s="150"/>
    </row>
    <row r="1132" spans="1:14">
      <c r="A1132" s="109"/>
      <c r="B1132" s="9"/>
      <c r="C1132" s="106"/>
      <c r="H1132" s="10"/>
      <c r="K1132" s="10"/>
      <c r="L1132" s="10"/>
      <c r="M1132" s="10"/>
      <c r="N1132" s="150"/>
    </row>
    <row r="1133" spans="1:14">
      <c r="A1133" s="109"/>
      <c r="B1133" s="9"/>
      <c r="C1133" s="106"/>
      <c r="H1133" s="10"/>
      <c r="K1133" s="10"/>
      <c r="L1133" s="10"/>
      <c r="M1133" s="10"/>
      <c r="N1133" s="150"/>
    </row>
    <row r="1134" spans="1:14">
      <c r="A1134" s="109"/>
      <c r="B1134" s="9"/>
      <c r="C1134" s="106"/>
      <c r="H1134" s="10"/>
      <c r="K1134" s="10"/>
      <c r="L1134" s="10"/>
      <c r="M1134" s="10"/>
      <c r="N1134" s="150"/>
    </row>
    <row r="1135" spans="1:14">
      <c r="A1135" s="109"/>
      <c r="B1135" s="9"/>
      <c r="C1135" s="106"/>
      <c r="H1135" s="10"/>
      <c r="K1135" s="10"/>
      <c r="L1135" s="10"/>
      <c r="M1135" s="10"/>
      <c r="N1135" s="150"/>
    </row>
    <row r="1136" spans="1:14">
      <c r="A1136" s="109"/>
      <c r="B1136" s="9"/>
      <c r="C1136" s="106"/>
      <c r="H1136" s="10"/>
      <c r="K1136" s="10"/>
      <c r="L1136" s="10"/>
      <c r="M1136" s="10"/>
      <c r="N1136" s="150"/>
    </row>
    <row r="1137" spans="1:14">
      <c r="A1137" s="109"/>
      <c r="B1137" s="9"/>
      <c r="C1137" s="106"/>
      <c r="H1137" s="10"/>
      <c r="K1137" s="10"/>
      <c r="L1137" s="10"/>
      <c r="M1137" s="10"/>
      <c r="N1137" s="150"/>
    </row>
    <row r="1138" spans="1:14">
      <c r="A1138" s="109"/>
      <c r="B1138" s="9"/>
      <c r="C1138" s="106"/>
      <c r="H1138" s="10"/>
      <c r="K1138" s="10"/>
      <c r="L1138" s="10"/>
      <c r="M1138" s="10"/>
      <c r="N1138" s="150"/>
    </row>
    <row r="1139" spans="1:14">
      <c r="A1139" s="109"/>
      <c r="B1139" s="9"/>
      <c r="C1139" s="106"/>
      <c r="H1139" s="10"/>
      <c r="K1139" s="10"/>
      <c r="L1139" s="10"/>
      <c r="M1139" s="10"/>
      <c r="N1139" s="150"/>
    </row>
    <row r="1140" spans="1:14">
      <c r="A1140" s="109"/>
      <c r="B1140" s="9"/>
      <c r="C1140" s="106"/>
      <c r="H1140" s="10"/>
      <c r="K1140" s="10"/>
      <c r="L1140" s="10"/>
      <c r="M1140" s="10"/>
      <c r="N1140" s="150"/>
    </row>
    <row r="1141" spans="1:14">
      <c r="A1141" s="109"/>
      <c r="B1141" s="9"/>
      <c r="C1141" s="106"/>
      <c r="H1141" s="10"/>
      <c r="K1141" s="10"/>
      <c r="L1141" s="10"/>
      <c r="M1141" s="10"/>
      <c r="N1141" s="150"/>
    </row>
    <row r="1142" spans="1:14">
      <c r="A1142" s="109"/>
      <c r="B1142" s="9"/>
      <c r="C1142" s="106"/>
      <c r="H1142" s="10"/>
      <c r="K1142" s="10"/>
      <c r="L1142" s="10"/>
      <c r="M1142" s="10"/>
      <c r="N1142" s="150"/>
    </row>
    <row r="1143" spans="1:14">
      <c r="A1143" s="109"/>
      <c r="B1143" s="9"/>
      <c r="C1143" s="106"/>
      <c r="H1143" s="10"/>
      <c r="K1143" s="10"/>
      <c r="L1143" s="10"/>
      <c r="M1143" s="10"/>
      <c r="N1143" s="150"/>
    </row>
    <row r="1144" spans="1:14">
      <c r="A1144" s="109"/>
      <c r="B1144" s="9"/>
      <c r="C1144" s="106"/>
      <c r="H1144" s="10"/>
      <c r="K1144" s="10"/>
      <c r="L1144" s="10"/>
      <c r="M1144" s="10"/>
      <c r="N1144" s="150"/>
    </row>
    <row r="1145" spans="1:14">
      <c r="A1145" s="109"/>
      <c r="B1145" s="9"/>
      <c r="C1145" s="106"/>
      <c r="H1145" s="10"/>
      <c r="K1145" s="10"/>
      <c r="L1145" s="10"/>
      <c r="M1145" s="10"/>
      <c r="N1145" s="150"/>
    </row>
    <row r="1146" spans="1:14">
      <c r="A1146" s="109"/>
      <c r="B1146" s="9"/>
      <c r="C1146" s="106"/>
      <c r="H1146" s="10"/>
      <c r="K1146" s="10"/>
      <c r="L1146" s="10"/>
      <c r="M1146" s="10"/>
      <c r="N1146" s="150"/>
    </row>
    <row r="1147" spans="1:14">
      <c r="A1147" s="109"/>
      <c r="B1147" s="9"/>
      <c r="C1147" s="106"/>
      <c r="H1147" s="10"/>
      <c r="K1147" s="10"/>
      <c r="L1147" s="10"/>
      <c r="M1147" s="10"/>
      <c r="N1147" s="150"/>
    </row>
    <row r="1148" spans="1:14">
      <c r="A1148" s="109"/>
      <c r="B1148" s="9"/>
      <c r="C1148" s="106"/>
      <c r="H1148" s="10"/>
      <c r="K1148" s="10"/>
      <c r="L1148" s="10"/>
      <c r="M1148" s="10"/>
      <c r="N1148" s="150"/>
    </row>
    <row r="1149" spans="1:14">
      <c r="A1149" s="109"/>
      <c r="B1149" s="9"/>
      <c r="C1149" s="106"/>
      <c r="H1149" s="10"/>
      <c r="K1149" s="10"/>
      <c r="L1149" s="10"/>
      <c r="M1149" s="10"/>
      <c r="N1149" s="150"/>
    </row>
    <row r="1150" spans="1:14">
      <c r="A1150" s="109"/>
      <c r="B1150" s="9"/>
      <c r="C1150" s="106"/>
      <c r="H1150" s="10"/>
      <c r="K1150" s="10"/>
      <c r="L1150" s="10"/>
      <c r="M1150" s="10"/>
      <c r="N1150" s="150"/>
    </row>
    <row r="1151" spans="1:14">
      <c r="A1151" s="109"/>
      <c r="B1151" s="9"/>
      <c r="C1151" s="106"/>
      <c r="H1151" s="10"/>
      <c r="K1151" s="10"/>
      <c r="L1151" s="10"/>
      <c r="M1151" s="10"/>
      <c r="N1151" s="150"/>
    </row>
    <row r="1152" spans="1:14">
      <c r="A1152" s="109"/>
      <c r="B1152" s="9"/>
      <c r="C1152" s="106"/>
      <c r="H1152" s="10"/>
      <c r="K1152" s="10"/>
      <c r="L1152" s="10"/>
      <c r="M1152" s="10"/>
      <c r="N1152" s="150"/>
    </row>
    <row r="1153" spans="1:14">
      <c r="A1153" s="109"/>
      <c r="B1153" s="9"/>
      <c r="C1153" s="106"/>
      <c r="H1153" s="10"/>
      <c r="K1153" s="10"/>
      <c r="L1153" s="10"/>
      <c r="M1153" s="10"/>
      <c r="N1153" s="150"/>
    </row>
    <row r="1154" spans="1:14">
      <c r="A1154" s="109"/>
      <c r="B1154" s="9"/>
      <c r="C1154" s="106"/>
      <c r="H1154" s="10"/>
      <c r="K1154" s="10"/>
      <c r="L1154" s="10"/>
      <c r="M1154" s="10"/>
      <c r="N1154" s="150"/>
    </row>
    <row r="1155" spans="1:14">
      <c r="A1155" s="109"/>
      <c r="B1155" s="9"/>
      <c r="C1155" s="106"/>
      <c r="H1155" s="10"/>
      <c r="K1155" s="10"/>
      <c r="L1155" s="10"/>
      <c r="M1155" s="10"/>
      <c r="N1155" s="150"/>
    </row>
    <row r="1156" spans="1:14">
      <c r="A1156" s="109"/>
      <c r="B1156" s="9"/>
      <c r="C1156" s="106"/>
      <c r="H1156" s="10"/>
      <c r="K1156" s="10"/>
      <c r="L1156" s="10"/>
      <c r="M1156" s="10"/>
      <c r="N1156" s="150"/>
    </row>
    <row r="1157" spans="1:14">
      <c r="A1157" s="109"/>
      <c r="B1157" s="9"/>
      <c r="C1157" s="106"/>
      <c r="H1157" s="10"/>
      <c r="K1157" s="10"/>
      <c r="L1157" s="10"/>
      <c r="M1157" s="10"/>
      <c r="N1157" s="150"/>
    </row>
    <row r="1158" spans="1:14">
      <c r="A1158" s="109"/>
      <c r="B1158" s="9"/>
      <c r="C1158" s="106"/>
      <c r="H1158" s="10"/>
      <c r="K1158" s="10"/>
      <c r="L1158" s="10"/>
      <c r="M1158" s="10"/>
      <c r="N1158" s="150"/>
    </row>
    <row r="1159" spans="1:14">
      <c r="A1159" s="109"/>
      <c r="B1159" s="9"/>
      <c r="C1159" s="106"/>
      <c r="H1159" s="10"/>
      <c r="K1159" s="10"/>
      <c r="L1159" s="10"/>
      <c r="M1159" s="10"/>
      <c r="N1159" s="150"/>
    </row>
    <row r="1160" spans="1:14">
      <c r="A1160" s="109"/>
      <c r="B1160" s="9"/>
      <c r="C1160" s="106"/>
      <c r="H1160" s="10"/>
      <c r="K1160" s="10"/>
      <c r="L1160" s="10"/>
      <c r="M1160" s="10"/>
      <c r="N1160" s="150"/>
    </row>
    <row r="1161" spans="1:14">
      <c r="A1161" s="109"/>
      <c r="B1161" s="9"/>
      <c r="C1161" s="106"/>
      <c r="H1161" s="10"/>
      <c r="K1161" s="10"/>
      <c r="L1161" s="10"/>
      <c r="M1161" s="10"/>
      <c r="N1161" s="150"/>
    </row>
    <row r="1162" spans="1:14">
      <c r="A1162" s="109"/>
      <c r="B1162" s="9"/>
      <c r="C1162" s="106"/>
      <c r="H1162" s="10"/>
      <c r="K1162" s="10"/>
      <c r="L1162" s="10"/>
      <c r="M1162" s="10"/>
      <c r="N1162" s="150"/>
    </row>
    <row r="1163" spans="1:14">
      <c r="A1163" s="109"/>
      <c r="B1163" s="9"/>
      <c r="C1163" s="106"/>
      <c r="H1163" s="10"/>
      <c r="K1163" s="10"/>
      <c r="L1163" s="10"/>
      <c r="M1163" s="10"/>
      <c r="N1163" s="150"/>
    </row>
    <row r="1164" spans="1:14">
      <c r="A1164" s="109"/>
      <c r="B1164" s="9"/>
      <c r="C1164" s="106"/>
      <c r="H1164" s="10"/>
      <c r="K1164" s="10"/>
      <c r="L1164" s="10"/>
      <c r="M1164" s="10"/>
      <c r="N1164" s="150"/>
    </row>
    <row r="1165" spans="1:14">
      <c r="A1165" s="109"/>
      <c r="B1165" s="9"/>
      <c r="C1165" s="106"/>
      <c r="H1165" s="10"/>
      <c r="K1165" s="10"/>
      <c r="L1165" s="10"/>
      <c r="M1165" s="10"/>
      <c r="N1165" s="150"/>
    </row>
    <row r="1166" spans="1:14">
      <c r="A1166" s="109"/>
      <c r="B1166" s="9"/>
      <c r="C1166" s="106"/>
      <c r="H1166" s="10"/>
      <c r="K1166" s="10"/>
      <c r="L1166" s="10"/>
      <c r="M1166" s="10"/>
      <c r="N1166" s="150"/>
    </row>
    <row r="1167" spans="1:14">
      <c r="A1167" s="109"/>
      <c r="B1167" s="9"/>
      <c r="C1167" s="106"/>
      <c r="H1167" s="10"/>
      <c r="K1167" s="10"/>
      <c r="L1167" s="10"/>
      <c r="M1167" s="10"/>
      <c r="N1167" s="150"/>
    </row>
    <row r="1168" spans="1:14">
      <c r="A1168" s="109"/>
      <c r="B1168" s="9"/>
      <c r="C1168" s="106"/>
      <c r="H1168" s="10"/>
      <c r="K1168" s="10"/>
      <c r="L1168" s="10"/>
      <c r="M1168" s="10"/>
      <c r="N1168" s="150"/>
    </row>
    <row r="1169" spans="1:14">
      <c r="A1169" s="109"/>
      <c r="B1169" s="9"/>
      <c r="C1169" s="106"/>
      <c r="H1169" s="10"/>
      <c r="K1169" s="10"/>
      <c r="L1169" s="10"/>
      <c r="M1169" s="10"/>
      <c r="N1169" s="150"/>
    </row>
    <row r="1170" spans="1:14">
      <c r="A1170" s="109"/>
      <c r="B1170" s="9"/>
      <c r="C1170" s="106"/>
      <c r="H1170" s="10"/>
      <c r="K1170" s="10"/>
      <c r="L1170" s="10"/>
      <c r="M1170" s="10"/>
      <c r="N1170" s="150"/>
    </row>
    <row r="1171" spans="1:14">
      <c r="A1171" s="109"/>
      <c r="B1171" s="9"/>
      <c r="C1171" s="106"/>
      <c r="H1171" s="10"/>
      <c r="K1171" s="10"/>
      <c r="L1171" s="10"/>
      <c r="M1171" s="10"/>
      <c r="N1171" s="150"/>
    </row>
    <row r="1172" spans="1:14">
      <c r="A1172" s="109"/>
      <c r="B1172" s="9"/>
      <c r="C1172" s="106"/>
      <c r="H1172" s="10"/>
      <c r="K1172" s="10"/>
      <c r="L1172" s="10"/>
      <c r="M1172" s="10"/>
      <c r="N1172" s="150"/>
    </row>
    <row r="1173" spans="1:14">
      <c r="A1173" s="109"/>
      <c r="B1173" s="9"/>
      <c r="C1173" s="106"/>
      <c r="H1173" s="10"/>
      <c r="K1173" s="10"/>
      <c r="L1173" s="10"/>
      <c r="M1173" s="10"/>
      <c r="N1173" s="150"/>
    </row>
    <row r="1174" spans="1:14">
      <c r="A1174" s="109"/>
      <c r="B1174" s="9"/>
      <c r="C1174" s="106"/>
      <c r="H1174" s="10"/>
      <c r="K1174" s="10"/>
      <c r="L1174" s="10"/>
      <c r="M1174" s="10"/>
      <c r="N1174" s="150"/>
    </row>
    <row r="1175" spans="1:14">
      <c r="A1175" s="109"/>
      <c r="B1175" s="9"/>
      <c r="C1175" s="106"/>
      <c r="H1175" s="10"/>
      <c r="K1175" s="10"/>
      <c r="L1175" s="10"/>
      <c r="M1175" s="10"/>
      <c r="N1175" s="150"/>
    </row>
    <row r="1176" spans="1:14">
      <c r="A1176" s="109"/>
      <c r="B1176" s="9"/>
      <c r="C1176" s="106"/>
      <c r="H1176" s="10"/>
      <c r="K1176" s="10"/>
      <c r="L1176" s="10"/>
      <c r="M1176" s="10"/>
      <c r="N1176" s="150"/>
    </row>
    <row r="1177" spans="1:14">
      <c r="A1177" s="109"/>
      <c r="B1177" s="9"/>
      <c r="C1177" s="106"/>
      <c r="H1177" s="10"/>
      <c r="K1177" s="10"/>
      <c r="L1177" s="10"/>
      <c r="M1177" s="10"/>
      <c r="N1177" s="150"/>
    </row>
    <row r="1178" spans="1:14">
      <c r="A1178" s="109"/>
      <c r="B1178" s="9"/>
      <c r="C1178" s="106"/>
      <c r="H1178" s="10"/>
      <c r="K1178" s="10"/>
      <c r="L1178" s="10"/>
      <c r="M1178" s="10"/>
      <c r="N1178" s="150"/>
    </row>
    <row r="1179" spans="1:14">
      <c r="A1179" s="109"/>
      <c r="B1179" s="9"/>
      <c r="C1179" s="106"/>
      <c r="H1179" s="10"/>
      <c r="K1179" s="10"/>
      <c r="L1179" s="10"/>
      <c r="M1179" s="10"/>
      <c r="N1179" s="150"/>
    </row>
    <row r="1180" spans="1:14">
      <c r="A1180" s="109"/>
      <c r="B1180" s="9"/>
      <c r="C1180" s="106"/>
      <c r="H1180" s="10"/>
      <c r="K1180" s="10"/>
      <c r="L1180" s="10"/>
      <c r="M1180" s="10"/>
      <c r="N1180" s="150"/>
    </row>
    <row r="1181" spans="1:14">
      <c r="A1181" s="109"/>
      <c r="B1181" s="9"/>
      <c r="C1181" s="106"/>
      <c r="H1181" s="10"/>
      <c r="K1181" s="10"/>
      <c r="L1181" s="10"/>
      <c r="M1181" s="10"/>
      <c r="N1181" s="150"/>
    </row>
    <row r="1182" spans="1:14">
      <c r="A1182" s="109"/>
      <c r="B1182" s="9"/>
      <c r="C1182" s="106"/>
      <c r="H1182" s="10"/>
      <c r="K1182" s="10"/>
      <c r="L1182" s="10"/>
      <c r="M1182" s="10"/>
      <c r="N1182" s="150"/>
    </row>
    <row r="1183" spans="1:14">
      <c r="A1183" s="109"/>
      <c r="B1183" s="9"/>
      <c r="C1183" s="106"/>
      <c r="H1183" s="10"/>
      <c r="K1183" s="10"/>
      <c r="L1183" s="10"/>
      <c r="M1183" s="10"/>
      <c r="N1183" s="150"/>
    </row>
    <row r="1184" spans="1:14">
      <c r="A1184" s="109"/>
      <c r="B1184" s="9"/>
      <c r="C1184" s="106"/>
      <c r="H1184" s="10"/>
      <c r="K1184" s="10"/>
      <c r="L1184" s="10"/>
      <c r="M1184" s="10"/>
      <c r="N1184" s="150"/>
    </row>
    <row r="1185" spans="1:14">
      <c r="A1185" s="109"/>
      <c r="B1185" s="9"/>
      <c r="C1185" s="106"/>
      <c r="H1185" s="10"/>
      <c r="K1185" s="10"/>
      <c r="L1185" s="10"/>
      <c r="M1185" s="10"/>
      <c r="N1185" s="150"/>
    </row>
    <row r="1186" spans="1:14">
      <c r="A1186" s="109"/>
      <c r="B1186" s="9"/>
      <c r="C1186" s="106"/>
      <c r="H1186" s="10"/>
      <c r="K1186" s="10"/>
      <c r="L1186" s="10"/>
      <c r="M1186" s="10"/>
      <c r="N1186" s="150"/>
    </row>
    <row r="1187" spans="1:14">
      <c r="A1187" s="109"/>
      <c r="B1187" s="9"/>
      <c r="C1187" s="106"/>
      <c r="H1187" s="10"/>
      <c r="K1187" s="10"/>
      <c r="L1187" s="10"/>
      <c r="M1187" s="10"/>
      <c r="N1187" s="150"/>
    </row>
    <row r="1188" spans="1:14">
      <c r="A1188" s="109"/>
      <c r="B1188" s="9"/>
      <c r="C1188" s="106"/>
      <c r="H1188" s="10"/>
      <c r="K1188" s="10"/>
      <c r="L1188" s="10"/>
      <c r="M1188" s="10"/>
      <c r="N1188" s="150"/>
    </row>
    <row r="1189" spans="1:14">
      <c r="A1189" s="109"/>
      <c r="B1189" s="9"/>
      <c r="C1189" s="106"/>
      <c r="H1189" s="10"/>
      <c r="K1189" s="10"/>
      <c r="L1189" s="10"/>
      <c r="M1189" s="10"/>
      <c r="N1189" s="150"/>
    </row>
    <row r="1190" spans="1:14">
      <c r="A1190" s="109"/>
      <c r="B1190" s="9"/>
      <c r="C1190" s="106"/>
      <c r="H1190" s="10"/>
      <c r="K1190" s="10"/>
      <c r="L1190" s="10"/>
      <c r="M1190" s="10"/>
      <c r="N1190" s="150"/>
    </row>
    <row r="1191" spans="1:14">
      <c r="A1191" s="109"/>
      <c r="B1191" s="9"/>
      <c r="C1191" s="106"/>
      <c r="H1191" s="10"/>
      <c r="K1191" s="10"/>
      <c r="L1191" s="10"/>
      <c r="M1191" s="10"/>
      <c r="N1191" s="150"/>
    </row>
    <row r="1192" spans="1:14">
      <c r="A1192" s="109"/>
      <c r="B1192" s="9"/>
      <c r="C1192" s="106"/>
      <c r="H1192" s="10"/>
      <c r="K1192" s="10"/>
      <c r="L1192" s="10"/>
      <c r="M1192" s="10"/>
      <c r="N1192" s="150"/>
    </row>
    <row r="1193" spans="1:14">
      <c r="A1193" s="109"/>
      <c r="B1193" s="9"/>
      <c r="C1193" s="106"/>
      <c r="H1193" s="10"/>
      <c r="K1193" s="10"/>
      <c r="L1193" s="10"/>
      <c r="M1193" s="10"/>
      <c r="N1193" s="150"/>
    </row>
    <row r="1194" spans="1:14">
      <c r="A1194" s="109"/>
      <c r="B1194" s="9"/>
      <c r="C1194" s="106"/>
      <c r="H1194" s="10"/>
      <c r="K1194" s="10"/>
      <c r="L1194" s="10"/>
      <c r="M1194" s="10"/>
      <c r="N1194" s="150"/>
    </row>
    <row r="1195" spans="1:14">
      <c r="A1195" s="109"/>
      <c r="B1195" s="9"/>
      <c r="C1195" s="106"/>
      <c r="H1195" s="10"/>
      <c r="K1195" s="10"/>
      <c r="L1195" s="10"/>
      <c r="M1195" s="10"/>
      <c r="N1195" s="150"/>
    </row>
    <row r="1196" spans="1:14">
      <c r="A1196" s="109"/>
      <c r="B1196" s="9"/>
      <c r="C1196" s="106"/>
      <c r="H1196" s="10"/>
      <c r="K1196" s="10"/>
      <c r="L1196" s="10"/>
      <c r="M1196" s="10"/>
      <c r="N1196" s="150"/>
    </row>
    <row r="1197" spans="1:14">
      <c r="A1197" s="109"/>
      <c r="B1197" s="9"/>
      <c r="C1197" s="106"/>
      <c r="H1197" s="10"/>
      <c r="K1197" s="10"/>
      <c r="L1197" s="10"/>
      <c r="M1197" s="10"/>
      <c r="N1197" s="150"/>
    </row>
    <row r="1198" spans="1:14">
      <c r="A1198" s="109"/>
      <c r="B1198" s="9"/>
      <c r="C1198" s="106"/>
      <c r="H1198" s="10"/>
      <c r="K1198" s="10"/>
      <c r="L1198" s="10"/>
      <c r="M1198" s="10"/>
      <c r="N1198" s="150"/>
    </row>
    <row r="1199" spans="1:14">
      <c r="A1199" s="109"/>
      <c r="B1199" s="9"/>
      <c r="C1199" s="106"/>
      <c r="H1199" s="10"/>
      <c r="K1199" s="10"/>
      <c r="L1199" s="10"/>
      <c r="M1199" s="10"/>
      <c r="N1199" s="150"/>
    </row>
    <row r="1200" spans="1:14">
      <c r="A1200" s="109"/>
      <c r="B1200" s="9"/>
      <c r="C1200" s="106"/>
      <c r="H1200" s="10"/>
      <c r="K1200" s="10"/>
      <c r="L1200" s="10"/>
      <c r="M1200" s="10"/>
      <c r="N1200" s="150"/>
    </row>
    <row r="1201" spans="1:14">
      <c r="A1201" s="109"/>
      <c r="B1201" s="9"/>
      <c r="C1201" s="106"/>
      <c r="H1201" s="10"/>
      <c r="K1201" s="10"/>
      <c r="L1201" s="10"/>
      <c r="M1201" s="10"/>
      <c r="N1201" s="150"/>
    </row>
    <row r="1202" spans="1:14">
      <c r="A1202" s="109"/>
      <c r="B1202" s="9"/>
      <c r="C1202" s="106"/>
      <c r="H1202" s="10"/>
      <c r="K1202" s="10"/>
      <c r="L1202" s="10"/>
      <c r="M1202" s="10"/>
      <c r="N1202" s="150"/>
    </row>
    <row r="1203" spans="1:14">
      <c r="A1203" s="109"/>
      <c r="B1203" s="9"/>
      <c r="C1203" s="106"/>
      <c r="H1203" s="10"/>
      <c r="K1203" s="10"/>
      <c r="L1203" s="10"/>
      <c r="M1203" s="10"/>
      <c r="N1203" s="150"/>
    </row>
    <row r="1204" spans="1:14">
      <c r="A1204" s="109"/>
      <c r="B1204" s="9"/>
      <c r="C1204" s="106"/>
      <c r="H1204" s="10"/>
      <c r="K1204" s="10"/>
      <c r="L1204" s="10"/>
      <c r="M1204" s="10"/>
      <c r="N1204" s="150"/>
    </row>
    <row r="1205" spans="1:14">
      <c r="A1205" s="109"/>
      <c r="B1205" s="9"/>
      <c r="C1205" s="106"/>
      <c r="H1205" s="10"/>
      <c r="K1205" s="10"/>
      <c r="L1205" s="10"/>
      <c r="M1205" s="10"/>
      <c r="N1205" s="150"/>
    </row>
    <row r="1206" spans="1:14">
      <c r="A1206" s="109"/>
      <c r="B1206" s="9"/>
      <c r="C1206" s="106"/>
      <c r="H1206" s="10"/>
      <c r="K1206" s="10"/>
      <c r="L1206" s="10"/>
      <c r="M1206" s="10"/>
      <c r="N1206" s="150"/>
    </row>
    <row r="1207" spans="1:14">
      <c r="A1207" s="109"/>
      <c r="B1207" s="9"/>
      <c r="C1207" s="106"/>
      <c r="H1207" s="10"/>
      <c r="K1207" s="10"/>
      <c r="L1207" s="10"/>
      <c r="M1207" s="10"/>
      <c r="N1207" s="150"/>
    </row>
    <row r="1208" spans="1:14">
      <c r="A1208" s="109"/>
      <c r="B1208" s="9"/>
      <c r="C1208" s="106"/>
      <c r="H1208" s="10"/>
      <c r="K1208" s="10"/>
      <c r="L1208" s="10"/>
      <c r="M1208" s="10"/>
      <c r="N1208" s="150"/>
    </row>
    <row r="1209" spans="1:14">
      <c r="A1209" s="109"/>
      <c r="B1209" s="9"/>
      <c r="C1209" s="106"/>
      <c r="H1209" s="10"/>
      <c r="K1209" s="10"/>
      <c r="L1209" s="10"/>
      <c r="M1209" s="10"/>
      <c r="N1209" s="150"/>
    </row>
    <row r="1210" spans="1:14">
      <c r="A1210" s="109"/>
      <c r="B1210" s="9"/>
      <c r="C1210" s="106"/>
      <c r="H1210" s="10"/>
      <c r="K1210" s="10"/>
      <c r="L1210" s="10"/>
      <c r="M1210" s="10"/>
      <c r="N1210" s="150"/>
    </row>
    <row r="1211" spans="1:14">
      <c r="A1211" s="109"/>
      <c r="B1211" s="9"/>
      <c r="C1211" s="106"/>
      <c r="H1211" s="10"/>
      <c r="K1211" s="10"/>
      <c r="L1211" s="10"/>
      <c r="M1211" s="10"/>
      <c r="N1211" s="150"/>
    </row>
    <row r="1212" spans="1:14">
      <c r="A1212" s="109"/>
      <c r="B1212" s="9"/>
      <c r="C1212" s="106"/>
      <c r="H1212" s="10"/>
      <c r="K1212" s="10"/>
      <c r="L1212" s="10"/>
      <c r="M1212" s="10"/>
      <c r="N1212" s="150"/>
    </row>
    <row r="1213" spans="1:14">
      <c r="A1213" s="109"/>
      <c r="B1213" s="9"/>
      <c r="C1213" s="106"/>
      <c r="H1213" s="10"/>
      <c r="K1213" s="10"/>
      <c r="L1213" s="10"/>
      <c r="M1213" s="10"/>
      <c r="N1213" s="150"/>
    </row>
    <row r="1214" spans="1:14">
      <c r="A1214" s="109"/>
      <c r="B1214" s="9"/>
      <c r="C1214" s="106"/>
      <c r="H1214" s="10"/>
      <c r="K1214" s="10"/>
      <c r="L1214" s="10"/>
      <c r="M1214" s="10"/>
      <c r="N1214" s="150"/>
    </row>
    <row r="1215" spans="1:14">
      <c r="A1215" s="109"/>
      <c r="B1215" s="9"/>
      <c r="C1215" s="106"/>
      <c r="H1215" s="10"/>
      <c r="K1215" s="10"/>
      <c r="L1215" s="10"/>
      <c r="M1215" s="10"/>
      <c r="N1215" s="150"/>
    </row>
    <row r="1216" spans="1:14">
      <c r="A1216" s="109"/>
      <c r="B1216" s="9"/>
      <c r="C1216" s="106"/>
      <c r="H1216" s="10"/>
      <c r="K1216" s="10"/>
      <c r="L1216" s="10"/>
      <c r="M1216" s="10"/>
      <c r="N1216" s="150"/>
    </row>
    <row r="1217" spans="1:14">
      <c r="A1217" s="109"/>
      <c r="B1217" s="9"/>
      <c r="C1217" s="106"/>
      <c r="H1217" s="10"/>
      <c r="K1217" s="10"/>
      <c r="L1217" s="10"/>
      <c r="M1217" s="10"/>
      <c r="N1217" s="150"/>
    </row>
    <row r="1218" spans="1:14">
      <c r="A1218" s="109"/>
      <c r="B1218" s="9"/>
      <c r="C1218" s="106"/>
      <c r="H1218" s="10"/>
      <c r="K1218" s="10"/>
      <c r="L1218" s="10"/>
      <c r="M1218" s="10"/>
      <c r="N1218" s="150"/>
    </row>
    <row r="1219" spans="1:14">
      <c r="A1219" s="109"/>
      <c r="B1219" s="9"/>
      <c r="C1219" s="106"/>
      <c r="H1219" s="10"/>
      <c r="K1219" s="10"/>
      <c r="L1219" s="10"/>
      <c r="M1219" s="10"/>
      <c r="N1219" s="150"/>
    </row>
    <row r="1220" spans="1:14">
      <c r="A1220" s="109"/>
      <c r="B1220" s="9"/>
      <c r="C1220" s="106"/>
      <c r="H1220" s="10"/>
      <c r="K1220" s="10"/>
      <c r="L1220" s="10"/>
      <c r="M1220" s="10"/>
      <c r="N1220" s="150"/>
    </row>
    <row r="1221" spans="1:14">
      <c r="A1221" s="109"/>
      <c r="B1221" s="9"/>
      <c r="C1221" s="106"/>
      <c r="H1221" s="10"/>
      <c r="K1221" s="10"/>
      <c r="L1221" s="10"/>
      <c r="M1221" s="10"/>
      <c r="N1221" s="150"/>
    </row>
    <row r="1222" spans="1:14">
      <c r="A1222" s="109"/>
      <c r="B1222" s="9"/>
      <c r="C1222" s="106"/>
      <c r="H1222" s="10"/>
      <c r="K1222" s="10"/>
      <c r="L1222" s="10"/>
      <c r="M1222" s="10"/>
      <c r="N1222" s="150"/>
    </row>
    <row r="1223" spans="1:14">
      <c r="A1223" s="109"/>
      <c r="B1223" s="9"/>
      <c r="C1223" s="106"/>
      <c r="H1223" s="10"/>
      <c r="K1223" s="10"/>
      <c r="L1223" s="10"/>
      <c r="M1223" s="10"/>
      <c r="N1223" s="150"/>
    </row>
    <row r="1224" spans="1:14">
      <c r="A1224" s="109"/>
      <c r="B1224" s="9"/>
      <c r="C1224" s="106"/>
      <c r="H1224" s="10"/>
      <c r="K1224" s="10"/>
      <c r="L1224" s="10"/>
      <c r="M1224" s="10"/>
      <c r="N1224" s="150"/>
    </row>
    <row r="1225" spans="1:14">
      <c r="A1225" s="109"/>
      <c r="B1225" s="9"/>
      <c r="C1225" s="106"/>
      <c r="H1225" s="10"/>
      <c r="K1225" s="10"/>
      <c r="L1225" s="10"/>
      <c r="M1225" s="10"/>
      <c r="N1225" s="150"/>
    </row>
    <row r="1226" spans="1:14">
      <c r="A1226" s="109"/>
      <c r="B1226" s="9"/>
      <c r="C1226" s="106"/>
      <c r="H1226" s="10"/>
      <c r="K1226" s="10"/>
      <c r="L1226" s="10"/>
      <c r="M1226" s="10"/>
      <c r="N1226" s="150"/>
    </row>
    <row r="1227" spans="1:14">
      <c r="A1227" s="109"/>
      <c r="B1227" s="9"/>
      <c r="C1227" s="106"/>
      <c r="H1227" s="10"/>
      <c r="K1227" s="10"/>
      <c r="L1227" s="10"/>
      <c r="M1227" s="10"/>
      <c r="N1227" s="150"/>
    </row>
    <row r="1228" spans="1:14">
      <c r="A1228" s="109"/>
      <c r="B1228" s="9"/>
      <c r="C1228" s="106"/>
      <c r="H1228" s="10"/>
      <c r="K1228" s="10"/>
      <c r="L1228" s="10"/>
      <c r="M1228" s="10"/>
      <c r="N1228" s="150"/>
    </row>
    <row r="1229" spans="1:14">
      <c r="A1229" s="109"/>
      <c r="B1229" s="9"/>
      <c r="C1229" s="106"/>
      <c r="H1229" s="10"/>
      <c r="K1229" s="10"/>
      <c r="L1229" s="10"/>
      <c r="M1229" s="10"/>
      <c r="N1229" s="150"/>
    </row>
    <row r="1230" spans="1:14">
      <c r="A1230" s="109"/>
      <c r="B1230" s="9"/>
      <c r="C1230" s="106"/>
      <c r="H1230" s="10"/>
      <c r="K1230" s="10"/>
      <c r="L1230" s="10"/>
      <c r="M1230" s="10"/>
      <c r="N1230" s="150"/>
    </row>
    <row r="1231" spans="1:14">
      <c r="A1231" s="109"/>
      <c r="B1231" s="9"/>
      <c r="C1231" s="106"/>
      <c r="H1231" s="10"/>
      <c r="K1231" s="10"/>
      <c r="L1231" s="10"/>
      <c r="M1231" s="10"/>
      <c r="N1231" s="150"/>
    </row>
    <row r="1232" spans="1:14">
      <c r="A1232" s="109"/>
      <c r="B1232" s="9"/>
      <c r="C1232" s="106"/>
      <c r="H1232" s="10"/>
      <c r="K1232" s="10"/>
      <c r="L1232" s="10"/>
      <c r="M1232" s="10"/>
      <c r="N1232" s="150"/>
    </row>
    <row r="1233" spans="1:14">
      <c r="A1233" s="109"/>
      <c r="B1233" s="9"/>
      <c r="C1233" s="106"/>
      <c r="H1233" s="10"/>
      <c r="K1233" s="10"/>
      <c r="L1233" s="10"/>
      <c r="M1233" s="10"/>
      <c r="N1233" s="150"/>
    </row>
    <row r="1234" spans="1:14">
      <c r="A1234" s="109"/>
      <c r="B1234" s="9"/>
      <c r="C1234" s="106"/>
      <c r="H1234" s="10"/>
      <c r="K1234" s="10"/>
      <c r="L1234" s="10"/>
      <c r="M1234" s="10"/>
      <c r="N1234" s="150"/>
    </row>
    <row r="1235" spans="1:14">
      <c r="A1235" s="109"/>
      <c r="B1235" s="9"/>
      <c r="C1235" s="106"/>
      <c r="H1235" s="10"/>
      <c r="K1235" s="10"/>
      <c r="L1235" s="10"/>
      <c r="M1235" s="10"/>
      <c r="N1235" s="150"/>
    </row>
    <row r="1236" spans="1:14">
      <c r="A1236" s="109"/>
      <c r="B1236" s="9"/>
      <c r="C1236" s="106"/>
      <c r="H1236" s="10"/>
      <c r="K1236" s="10"/>
      <c r="L1236" s="10"/>
      <c r="M1236" s="10"/>
      <c r="N1236" s="150"/>
    </row>
    <row r="1237" spans="1:14">
      <c r="A1237" s="109"/>
      <c r="B1237" s="9"/>
      <c r="C1237" s="106"/>
      <c r="H1237" s="10"/>
      <c r="K1237" s="10"/>
      <c r="L1237" s="10"/>
      <c r="M1237" s="10"/>
      <c r="N1237" s="150"/>
    </row>
    <row r="1238" spans="1:14">
      <c r="A1238" s="109"/>
      <c r="B1238" s="9"/>
      <c r="C1238" s="106"/>
      <c r="H1238" s="10"/>
      <c r="K1238" s="10"/>
      <c r="L1238" s="10"/>
      <c r="M1238" s="10"/>
      <c r="N1238" s="150"/>
    </row>
    <row r="1239" spans="1:14">
      <c r="A1239" s="109"/>
      <c r="B1239" s="9"/>
      <c r="C1239" s="106"/>
      <c r="H1239" s="10"/>
      <c r="K1239" s="10"/>
      <c r="L1239" s="10"/>
      <c r="M1239" s="10"/>
      <c r="N1239" s="150"/>
    </row>
    <row r="1240" spans="1:14">
      <c r="A1240" s="109"/>
      <c r="B1240" s="9"/>
      <c r="C1240" s="106"/>
      <c r="H1240" s="10"/>
      <c r="K1240" s="10"/>
      <c r="L1240" s="10"/>
      <c r="M1240" s="10"/>
      <c r="N1240" s="150"/>
    </row>
    <row r="1241" spans="1:14">
      <c r="A1241" s="109"/>
      <c r="B1241" s="9"/>
      <c r="C1241" s="106"/>
      <c r="H1241" s="10"/>
      <c r="K1241" s="10"/>
      <c r="L1241" s="10"/>
      <c r="M1241" s="10"/>
      <c r="N1241" s="150"/>
    </row>
    <row r="1242" spans="1:14">
      <c r="A1242" s="109"/>
      <c r="B1242" s="9"/>
      <c r="C1242" s="106"/>
      <c r="H1242" s="10"/>
      <c r="K1242" s="10"/>
      <c r="L1242" s="10"/>
      <c r="M1242" s="10"/>
      <c r="N1242" s="150"/>
    </row>
    <row r="1243" spans="1:14">
      <c r="A1243" s="109"/>
      <c r="B1243" s="9"/>
      <c r="C1243" s="106"/>
      <c r="H1243" s="10"/>
      <c r="K1243" s="10"/>
      <c r="L1243" s="10"/>
      <c r="M1243" s="10"/>
      <c r="N1243" s="150"/>
    </row>
    <row r="1244" spans="1:14">
      <c r="A1244" s="109"/>
      <c r="B1244" s="9"/>
      <c r="C1244" s="106"/>
      <c r="H1244" s="10"/>
      <c r="K1244" s="10"/>
      <c r="L1244" s="10"/>
      <c r="M1244" s="10"/>
      <c r="N1244" s="150"/>
    </row>
    <row r="1245" spans="1:14">
      <c r="A1245" s="109"/>
      <c r="B1245" s="9"/>
      <c r="C1245" s="106"/>
      <c r="H1245" s="10"/>
      <c r="K1245" s="10"/>
      <c r="L1245" s="10"/>
      <c r="M1245" s="10"/>
      <c r="N1245" s="150"/>
    </row>
    <row r="1246" spans="1:14">
      <c r="A1246" s="109"/>
      <c r="B1246" s="9"/>
      <c r="C1246" s="106"/>
      <c r="H1246" s="10"/>
      <c r="K1246" s="10"/>
      <c r="L1246" s="10"/>
      <c r="M1246" s="10"/>
      <c r="N1246" s="150"/>
    </row>
    <row r="1247" spans="1:14">
      <c r="A1247" s="109"/>
      <c r="B1247" s="9"/>
      <c r="C1247" s="106"/>
      <c r="H1247" s="10"/>
      <c r="K1247" s="10"/>
      <c r="L1247" s="10"/>
      <c r="M1247" s="10"/>
      <c r="N1247" s="150"/>
    </row>
    <row r="1248" spans="1:14">
      <c r="A1248" s="109"/>
      <c r="B1248" s="9"/>
      <c r="C1248" s="106"/>
      <c r="H1248" s="10"/>
      <c r="K1248" s="10"/>
      <c r="L1248" s="10"/>
      <c r="M1248" s="10"/>
      <c r="N1248" s="150"/>
    </row>
    <row r="1249" spans="1:14">
      <c r="A1249" s="109"/>
      <c r="B1249" s="9"/>
      <c r="C1249" s="106"/>
      <c r="H1249" s="10"/>
      <c r="K1249" s="10"/>
      <c r="L1249" s="10"/>
      <c r="M1249" s="10"/>
      <c r="N1249" s="150"/>
    </row>
    <row r="1250" spans="1:14">
      <c r="A1250" s="109"/>
      <c r="B1250" s="9"/>
      <c r="C1250" s="106"/>
      <c r="H1250" s="10"/>
      <c r="K1250" s="10"/>
      <c r="L1250" s="10"/>
      <c r="M1250" s="10"/>
      <c r="N1250" s="150"/>
    </row>
    <row r="1251" spans="1:14">
      <c r="A1251" s="109"/>
      <c r="B1251" s="9"/>
      <c r="C1251" s="106"/>
      <c r="H1251" s="10"/>
      <c r="K1251" s="10"/>
      <c r="L1251" s="10"/>
      <c r="M1251" s="10"/>
      <c r="N1251" s="150"/>
    </row>
    <row r="1252" spans="1:14">
      <c r="A1252" s="109"/>
      <c r="B1252" s="9"/>
      <c r="C1252" s="106"/>
      <c r="H1252" s="10"/>
      <c r="K1252" s="10"/>
      <c r="L1252" s="10"/>
      <c r="M1252" s="10"/>
      <c r="N1252" s="150"/>
    </row>
    <row r="1253" spans="1:14">
      <c r="A1253" s="109"/>
      <c r="B1253" s="9"/>
      <c r="C1253" s="106"/>
      <c r="H1253" s="10"/>
      <c r="K1253" s="10"/>
      <c r="L1253" s="10"/>
      <c r="M1253" s="10"/>
      <c r="N1253" s="150"/>
    </row>
    <row r="1254" spans="1:14">
      <c r="A1254" s="109"/>
      <c r="B1254" s="9"/>
      <c r="C1254" s="106"/>
      <c r="H1254" s="10"/>
      <c r="K1254" s="10"/>
      <c r="L1254" s="10"/>
      <c r="M1254" s="10"/>
      <c r="N1254" s="150"/>
    </row>
    <row r="1255" spans="1:14">
      <c r="A1255" s="109"/>
      <c r="B1255" s="9"/>
      <c r="C1255" s="106"/>
      <c r="H1255" s="10"/>
      <c r="K1255" s="10"/>
      <c r="L1255" s="10"/>
      <c r="M1255" s="10"/>
      <c r="N1255" s="150"/>
    </row>
    <row r="1256" spans="1:14">
      <c r="A1256" s="109"/>
      <c r="B1256" s="9"/>
      <c r="C1256" s="106"/>
      <c r="H1256" s="10"/>
      <c r="K1256" s="10"/>
      <c r="L1256" s="10"/>
      <c r="M1256" s="10"/>
      <c r="N1256" s="150"/>
    </row>
    <row r="1257" spans="1:14">
      <c r="A1257" s="109"/>
      <c r="B1257" s="9"/>
      <c r="C1257" s="106"/>
      <c r="H1257" s="10"/>
      <c r="K1257" s="10"/>
      <c r="L1257" s="10"/>
      <c r="M1257" s="10"/>
      <c r="N1257" s="150"/>
    </row>
    <row r="1258" spans="1:14">
      <c r="A1258" s="109"/>
      <c r="B1258" s="9"/>
      <c r="C1258" s="106"/>
      <c r="H1258" s="10"/>
      <c r="K1258" s="10"/>
      <c r="L1258" s="10"/>
      <c r="M1258" s="10"/>
      <c r="N1258" s="150"/>
    </row>
    <row r="1259" spans="1:14">
      <c r="A1259" s="109"/>
      <c r="B1259" s="9"/>
      <c r="C1259" s="106"/>
      <c r="H1259" s="10"/>
      <c r="K1259" s="10"/>
      <c r="L1259" s="10"/>
      <c r="M1259" s="10"/>
      <c r="N1259" s="150"/>
    </row>
    <row r="1260" spans="1:14">
      <c r="A1260" s="109"/>
      <c r="B1260" s="9"/>
      <c r="C1260" s="106"/>
      <c r="H1260" s="10"/>
      <c r="K1260" s="10"/>
      <c r="L1260" s="10"/>
      <c r="M1260" s="10"/>
      <c r="N1260" s="150"/>
    </row>
    <row r="1261" spans="1:14">
      <c r="A1261" s="109"/>
      <c r="B1261" s="9"/>
      <c r="C1261" s="106"/>
      <c r="H1261" s="10"/>
      <c r="K1261" s="10"/>
      <c r="L1261" s="10"/>
      <c r="M1261" s="10"/>
      <c r="N1261" s="150"/>
    </row>
    <row r="1262" spans="1:14">
      <c r="A1262" s="109"/>
      <c r="B1262" s="9"/>
      <c r="C1262" s="106"/>
      <c r="H1262" s="10"/>
      <c r="K1262" s="10"/>
      <c r="L1262" s="10"/>
      <c r="M1262" s="10"/>
      <c r="N1262" s="150"/>
    </row>
    <row r="1263" spans="1:14">
      <c r="A1263" s="109"/>
      <c r="B1263" s="9"/>
      <c r="C1263" s="106"/>
      <c r="H1263" s="10"/>
      <c r="K1263" s="10"/>
      <c r="L1263" s="10"/>
      <c r="M1263" s="10"/>
      <c r="N1263" s="150"/>
    </row>
    <row r="1264" spans="1:14">
      <c r="A1264" s="109"/>
      <c r="B1264" s="9"/>
      <c r="C1264" s="106"/>
      <c r="H1264" s="10"/>
      <c r="K1264" s="10"/>
      <c r="L1264" s="10"/>
      <c r="M1264" s="10"/>
      <c r="N1264" s="150"/>
    </row>
    <row r="1265" spans="1:14">
      <c r="A1265" s="109"/>
      <c r="B1265" s="9"/>
      <c r="C1265" s="106"/>
      <c r="H1265" s="10"/>
      <c r="K1265" s="10"/>
      <c r="L1265" s="10"/>
      <c r="M1265" s="10"/>
      <c r="N1265" s="150"/>
    </row>
    <row r="1266" spans="1:14">
      <c r="A1266" s="109"/>
      <c r="B1266" s="9"/>
      <c r="C1266" s="106"/>
      <c r="H1266" s="10"/>
      <c r="K1266" s="10"/>
      <c r="L1266" s="10"/>
      <c r="M1266" s="10"/>
      <c r="N1266" s="150"/>
    </row>
    <row r="1267" spans="1:14">
      <c r="A1267" s="109"/>
      <c r="B1267" s="9"/>
      <c r="C1267" s="106"/>
      <c r="H1267" s="10"/>
      <c r="K1267" s="10"/>
      <c r="L1267" s="10"/>
      <c r="M1267" s="10"/>
      <c r="N1267" s="150"/>
    </row>
    <row r="1268" spans="1:14">
      <c r="A1268" s="109"/>
      <c r="B1268" s="9"/>
      <c r="C1268" s="106"/>
      <c r="H1268" s="10"/>
      <c r="K1268" s="10"/>
      <c r="L1268" s="10"/>
      <c r="M1268" s="10"/>
      <c r="N1268" s="150"/>
    </row>
    <row r="1269" spans="1:14">
      <c r="A1269" s="109"/>
      <c r="B1269" s="9"/>
      <c r="C1269" s="106"/>
      <c r="H1269" s="10"/>
      <c r="K1269" s="10"/>
      <c r="L1269" s="10"/>
      <c r="M1269" s="10"/>
      <c r="N1269" s="150"/>
    </row>
    <row r="1270" spans="1:14">
      <c r="A1270" s="109"/>
      <c r="B1270" s="9"/>
      <c r="C1270" s="106"/>
      <c r="H1270" s="10"/>
      <c r="K1270" s="10"/>
      <c r="L1270" s="10"/>
      <c r="M1270" s="10"/>
      <c r="N1270" s="150"/>
    </row>
    <row r="1271" spans="1:14">
      <c r="A1271" s="109"/>
      <c r="B1271" s="9"/>
      <c r="C1271" s="106"/>
      <c r="H1271" s="10"/>
      <c r="K1271" s="10"/>
      <c r="L1271" s="10"/>
      <c r="M1271" s="10"/>
      <c r="N1271" s="150"/>
    </row>
    <row r="1272" spans="1:14">
      <c r="A1272" s="109"/>
      <c r="B1272" s="9"/>
      <c r="C1272" s="106"/>
      <c r="H1272" s="10"/>
      <c r="K1272" s="10"/>
      <c r="L1272" s="10"/>
      <c r="M1272" s="10"/>
      <c r="N1272" s="150"/>
    </row>
    <row r="1273" spans="1:14">
      <c r="A1273" s="109"/>
      <c r="B1273" s="9"/>
      <c r="C1273" s="106"/>
      <c r="H1273" s="10"/>
      <c r="K1273" s="10"/>
      <c r="L1273" s="10"/>
      <c r="M1273" s="10"/>
      <c r="N1273" s="150"/>
    </row>
    <row r="1274" spans="1:14">
      <c r="A1274" s="109"/>
      <c r="B1274" s="9"/>
      <c r="C1274" s="106"/>
      <c r="H1274" s="10"/>
      <c r="K1274" s="10"/>
      <c r="L1274" s="10"/>
      <c r="M1274" s="10"/>
      <c r="N1274" s="150"/>
    </row>
    <row r="1275" spans="1:14">
      <c r="A1275" s="109"/>
      <c r="B1275" s="9"/>
      <c r="C1275" s="106"/>
      <c r="H1275" s="10"/>
      <c r="K1275" s="10"/>
      <c r="L1275" s="10"/>
      <c r="M1275" s="10"/>
      <c r="N1275" s="150"/>
    </row>
    <row r="1276" spans="1:14">
      <c r="A1276" s="109"/>
      <c r="B1276" s="9"/>
      <c r="C1276" s="106"/>
      <c r="H1276" s="10"/>
      <c r="K1276" s="10"/>
      <c r="L1276" s="10"/>
      <c r="M1276" s="10"/>
      <c r="N1276" s="150"/>
    </row>
    <row r="1277" spans="1:14">
      <c r="A1277" s="109"/>
      <c r="B1277" s="9"/>
      <c r="C1277" s="106"/>
      <c r="H1277" s="10"/>
      <c r="K1277" s="10"/>
      <c r="L1277" s="10"/>
      <c r="M1277" s="10"/>
      <c r="N1277" s="150"/>
    </row>
    <row r="1278" spans="1:14">
      <c r="A1278" s="109"/>
      <c r="B1278" s="9"/>
      <c r="C1278" s="106"/>
      <c r="H1278" s="10"/>
      <c r="K1278" s="10"/>
      <c r="L1278" s="10"/>
      <c r="M1278" s="10"/>
      <c r="N1278" s="150"/>
    </row>
    <row r="1279" spans="1:14">
      <c r="A1279" s="109"/>
      <c r="B1279" s="9"/>
      <c r="C1279" s="106"/>
      <c r="H1279" s="10"/>
      <c r="K1279" s="10"/>
      <c r="L1279" s="10"/>
      <c r="M1279" s="10"/>
      <c r="N1279" s="150"/>
    </row>
    <row r="1280" spans="1:14">
      <c r="A1280" s="109"/>
      <c r="B1280" s="9"/>
      <c r="C1280" s="106"/>
      <c r="H1280" s="10"/>
      <c r="K1280" s="10"/>
      <c r="L1280" s="10"/>
      <c r="M1280" s="10"/>
      <c r="N1280" s="150"/>
    </row>
    <row r="1281" spans="1:14">
      <c r="A1281" s="109"/>
      <c r="B1281" s="9"/>
      <c r="C1281" s="106"/>
      <c r="H1281" s="10"/>
      <c r="K1281" s="10"/>
      <c r="L1281" s="10"/>
      <c r="M1281" s="10"/>
      <c r="N1281" s="150"/>
    </row>
    <row r="1282" spans="1:14">
      <c r="A1282" s="109"/>
      <c r="B1282" s="9"/>
      <c r="C1282" s="106"/>
      <c r="H1282" s="10"/>
      <c r="K1282" s="10"/>
      <c r="L1282" s="10"/>
      <c r="M1282" s="10"/>
      <c r="N1282" s="150"/>
    </row>
    <row r="1283" spans="1:14">
      <c r="A1283" s="109"/>
      <c r="B1283" s="9"/>
      <c r="C1283" s="106"/>
      <c r="H1283" s="10"/>
      <c r="K1283" s="10"/>
      <c r="L1283" s="10"/>
      <c r="M1283" s="10"/>
      <c r="N1283" s="150"/>
    </row>
    <row r="1284" spans="1:14">
      <c r="A1284" s="109"/>
      <c r="B1284" s="9"/>
      <c r="C1284" s="106"/>
      <c r="H1284" s="10"/>
      <c r="K1284" s="10"/>
      <c r="L1284" s="10"/>
      <c r="M1284" s="10"/>
      <c r="N1284" s="150"/>
    </row>
    <row r="1285" spans="1:14">
      <c r="A1285" s="109"/>
      <c r="B1285" s="9"/>
      <c r="C1285" s="106"/>
      <c r="H1285" s="10"/>
      <c r="K1285" s="10"/>
      <c r="L1285" s="10"/>
      <c r="M1285" s="10"/>
      <c r="N1285" s="150"/>
    </row>
    <row r="1286" spans="1:14">
      <c r="A1286" s="109"/>
      <c r="B1286" s="9"/>
      <c r="C1286" s="106"/>
      <c r="H1286" s="10"/>
      <c r="K1286" s="10"/>
      <c r="L1286" s="10"/>
      <c r="M1286" s="10"/>
      <c r="N1286" s="150"/>
    </row>
    <row r="1287" spans="1:14">
      <c r="A1287" s="109"/>
      <c r="B1287" s="9"/>
      <c r="C1287" s="106"/>
      <c r="H1287" s="10"/>
      <c r="K1287" s="10"/>
      <c r="L1287" s="10"/>
      <c r="M1287" s="10"/>
      <c r="N1287" s="150"/>
    </row>
    <row r="1288" spans="1:14">
      <c r="A1288" s="109"/>
      <c r="B1288" s="9"/>
      <c r="C1288" s="106"/>
      <c r="H1288" s="10"/>
      <c r="K1288" s="10"/>
      <c r="L1288" s="10"/>
      <c r="M1288" s="10"/>
      <c r="N1288" s="150"/>
    </row>
    <row r="1289" spans="1:14">
      <c r="A1289" s="109"/>
      <c r="B1289" s="9"/>
      <c r="C1289" s="106"/>
      <c r="H1289" s="10"/>
      <c r="K1289" s="10"/>
      <c r="L1289" s="10"/>
      <c r="M1289" s="10"/>
      <c r="N1289" s="150"/>
    </row>
    <row r="1290" spans="1:14">
      <c r="A1290" s="109"/>
      <c r="B1290" s="9"/>
      <c r="C1290" s="106"/>
      <c r="H1290" s="10"/>
      <c r="K1290" s="10"/>
      <c r="L1290" s="10"/>
      <c r="M1290" s="10"/>
      <c r="N1290" s="150"/>
    </row>
    <row r="1291" spans="1:14">
      <c r="A1291" s="109"/>
      <c r="B1291" s="9"/>
      <c r="C1291" s="106"/>
      <c r="H1291" s="10"/>
      <c r="K1291" s="10"/>
      <c r="L1291" s="10"/>
      <c r="M1291" s="10"/>
      <c r="N1291" s="150"/>
    </row>
    <row r="1292" spans="1:14">
      <c r="A1292" s="109"/>
      <c r="B1292" s="9"/>
      <c r="C1292" s="106"/>
      <c r="H1292" s="10"/>
      <c r="K1292" s="10"/>
      <c r="L1292" s="10"/>
      <c r="M1292" s="10"/>
      <c r="N1292" s="150"/>
    </row>
    <row r="1293" spans="1:14">
      <c r="A1293" s="109"/>
      <c r="B1293" s="9"/>
      <c r="C1293" s="106"/>
      <c r="H1293" s="10"/>
      <c r="K1293" s="10"/>
      <c r="L1293" s="10"/>
      <c r="M1293" s="10"/>
      <c r="N1293" s="150"/>
    </row>
    <row r="1294" spans="1:14">
      <c r="A1294" s="109"/>
      <c r="B1294" s="9"/>
      <c r="C1294" s="106"/>
      <c r="H1294" s="10"/>
      <c r="K1294" s="10"/>
      <c r="L1294" s="10"/>
      <c r="M1294" s="10"/>
      <c r="N1294" s="150"/>
    </row>
    <row r="1295" spans="1:14">
      <c r="A1295" s="109"/>
      <c r="B1295" s="9"/>
      <c r="C1295" s="106"/>
      <c r="H1295" s="10"/>
      <c r="K1295" s="10"/>
      <c r="L1295" s="10"/>
      <c r="M1295" s="10"/>
      <c r="N1295" s="150"/>
    </row>
    <row r="1296" spans="1:14">
      <c r="A1296" s="109"/>
      <c r="B1296" s="9"/>
      <c r="C1296" s="106"/>
      <c r="H1296" s="10"/>
      <c r="K1296" s="10"/>
      <c r="L1296" s="10"/>
      <c r="M1296" s="10"/>
      <c r="N1296" s="150"/>
    </row>
    <row r="1297" spans="1:14">
      <c r="A1297" s="109"/>
      <c r="B1297" s="9"/>
      <c r="C1297" s="106"/>
      <c r="H1297" s="10"/>
      <c r="K1297" s="10"/>
      <c r="L1297" s="10"/>
      <c r="M1297" s="10"/>
      <c r="N1297" s="150"/>
    </row>
    <row r="1298" spans="1:14">
      <c r="A1298" s="109"/>
      <c r="B1298" s="9"/>
      <c r="C1298" s="106"/>
      <c r="H1298" s="10"/>
      <c r="K1298" s="10"/>
      <c r="L1298" s="10"/>
      <c r="M1298" s="10"/>
      <c r="N1298" s="150"/>
    </row>
    <row r="1299" spans="1:14">
      <c r="A1299" s="109"/>
      <c r="B1299" s="9"/>
      <c r="C1299" s="106"/>
      <c r="H1299" s="10"/>
      <c r="K1299" s="10"/>
      <c r="L1299" s="10"/>
      <c r="M1299" s="10"/>
      <c r="N1299" s="150"/>
    </row>
    <row r="1300" spans="1:14">
      <c r="A1300" s="109"/>
      <c r="B1300" s="9"/>
      <c r="C1300" s="106"/>
      <c r="H1300" s="10"/>
      <c r="K1300" s="10"/>
      <c r="L1300" s="10"/>
      <c r="M1300" s="10"/>
      <c r="N1300" s="150"/>
    </row>
    <row r="1301" spans="1:14">
      <c r="A1301" s="109"/>
      <c r="B1301" s="9"/>
      <c r="C1301" s="106"/>
      <c r="H1301" s="10"/>
      <c r="K1301" s="10"/>
      <c r="L1301" s="10"/>
      <c r="M1301" s="10"/>
      <c r="N1301" s="150"/>
    </row>
    <row r="1302" spans="1:14">
      <c r="A1302" s="109"/>
      <c r="B1302" s="9"/>
      <c r="C1302" s="106"/>
      <c r="H1302" s="10"/>
      <c r="K1302" s="10"/>
      <c r="L1302" s="10"/>
      <c r="M1302" s="10"/>
      <c r="N1302" s="150"/>
    </row>
    <row r="1303" spans="1:14">
      <c r="A1303" s="109"/>
      <c r="B1303" s="9"/>
      <c r="C1303" s="106"/>
      <c r="H1303" s="10"/>
      <c r="K1303" s="10"/>
      <c r="L1303" s="10"/>
      <c r="M1303" s="10"/>
      <c r="N1303" s="150"/>
    </row>
    <row r="1304" spans="1:14">
      <c r="A1304" s="109"/>
      <c r="B1304" s="9"/>
      <c r="C1304" s="106"/>
      <c r="H1304" s="10"/>
      <c r="K1304" s="10"/>
      <c r="L1304" s="10"/>
      <c r="M1304" s="10"/>
      <c r="N1304" s="150"/>
    </row>
    <row r="1305" spans="1:14">
      <c r="A1305" s="109"/>
      <c r="B1305" s="9"/>
      <c r="C1305" s="106"/>
      <c r="H1305" s="10"/>
      <c r="K1305" s="10"/>
      <c r="L1305" s="10"/>
      <c r="M1305" s="10"/>
      <c r="N1305" s="150"/>
    </row>
    <row r="1306" spans="1:14">
      <c r="A1306" s="109"/>
      <c r="B1306" s="9"/>
      <c r="C1306" s="106"/>
      <c r="H1306" s="10"/>
      <c r="K1306" s="10"/>
      <c r="L1306" s="10"/>
      <c r="M1306" s="10"/>
      <c r="N1306" s="150"/>
    </row>
    <row r="1307" spans="1:14">
      <c r="A1307" s="109"/>
      <c r="B1307" s="9"/>
      <c r="C1307" s="106"/>
      <c r="H1307" s="10"/>
      <c r="K1307" s="10"/>
      <c r="L1307" s="10"/>
      <c r="M1307" s="10"/>
      <c r="N1307" s="150"/>
    </row>
    <row r="1308" spans="1:14">
      <c r="A1308" s="109"/>
      <c r="B1308" s="9"/>
      <c r="C1308" s="106"/>
      <c r="H1308" s="10"/>
      <c r="K1308" s="10"/>
      <c r="L1308" s="10"/>
      <c r="M1308" s="10"/>
      <c r="N1308" s="150"/>
    </row>
    <row r="1309" spans="1:14">
      <c r="A1309" s="109"/>
      <c r="B1309" s="9"/>
      <c r="C1309" s="106"/>
      <c r="H1309" s="10"/>
      <c r="K1309" s="10"/>
      <c r="L1309" s="10"/>
      <c r="M1309" s="10"/>
      <c r="N1309" s="150"/>
    </row>
    <row r="1310" spans="1:14">
      <c r="A1310" s="109"/>
      <c r="B1310" s="9"/>
      <c r="C1310" s="106"/>
      <c r="H1310" s="10"/>
      <c r="K1310" s="10"/>
      <c r="L1310" s="10"/>
      <c r="M1310" s="10"/>
      <c r="N1310" s="150"/>
    </row>
    <row r="1311" spans="1:14">
      <c r="A1311" s="109"/>
      <c r="B1311" s="9"/>
      <c r="C1311" s="106"/>
      <c r="H1311" s="10"/>
      <c r="K1311" s="10"/>
      <c r="L1311" s="10"/>
      <c r="M1311" s="10"/>
      <c r="N1311" s="150"/>
    </row>
    <row r="1312" spans="1:14">
      <c r="A1312" s="109"/>
      <c r="B1312" s="9"/>
      <c r="C1312" s="106"/>
      <c r="H1312" s="10"/>
      <c r="K1312" s="10"/>
      <c r="L1312" s="10"/>
      <c r="M1312" s="10"/>
      <c r="N1312" s="150"/>
    </row>
    <row r="1313" spans="1:14">
      <c r="A1313" s="109"/>
      <c r="B1313" s="9"/>
      <c r="C1313" s="106"/>
      <c r="H1313" s="10"/>
      <c r="K1313" s="10"/>
      <c r="L1313" s="10"/>
      <c r="M1313" s="10"/>
      <c r="N1313" s="150"/>
    </row>
    <row r="1314" spans="1:14">
      <c r="A1314" s="109"/>
      <c r="B1314" s="9"/>
      <c r="C1314" s="106"/>
      <c r="H1314" s="10"/>
      <c r="K1314" s="10"/>
      <c r="L1314" s="10"/>
      <c r="M1314" s="10"/>
      <c r="N1314" s="150"/>
    </row>
    <row r="1315" spans="1:14">
      <c r="A1315" s="109"/>
      <c r="B1315" s="9"/>
      <c r="C1315" s="106"/>
      <c r="H1315" s="10"/>
      <c r="K1315" s="10"/>
      <c r="L1315" s="10"/>
      <c r="M1315" s="10"/>
      <c r="N1315" s="150"/>
    </row>
    <row r="1316" spans="1:14">
      <c r="A1316" s="109"/>
      <c r="B1316" s="9"/>
      <c r="C1316" s="106"/>
      <c r="H1316" s="10"/>
      <c r="K1316" s="10"/>
      <c r="L1316" s="10"/>
      <c r="M1316" s="10"/>
      <c r="N1316" s="150"/>
    </row>
    <row r="1317" spans="1:14">
      <c r="A1317" s="109"/>
      <c r="B1317" s="9"/>
      <c r="C1317" s="106"/>
      <c r="H1317" s="10"/>
      <c r="K1317" s="10"/>
      <c r="L1317" s="10"/>
      <c r="M1317" s="10"/>
      <c r="N1317" s="150"/>
    </row>
    <row r="1318" spans="1:14">
      <c r="A1318" s="109"/>
      <c r="B1318" s="9"/>
      <c r="C1318" s="106"/>
      <c r="H1318" s="10"/>
      <c r="K1318" s="10"/>
      <c r="L1318" s="10"/>
      <c r="M1318" s="10"/>
      <c r="N1318" s="150"/>
    </row>
    <row r="1319" spans="1:14">
      <c r="A1319" s="109"/>
      <c r="B1319" s="9"/>
      <c r="C1319" s="106"/>
      <c r="H1319" s="10"/>
      <c r="K1319" s="10"/>
      <c r="L1319" s="10"/>
      <c r="M1319" s="10"/>
      <c r="N1319" s="150"/>
    </row>
    <row r="1320" spans="1:14">
      <c r="A1320" s="109"/>
      <c r="B1320" s="9"/>
      <c r="C1320" s="106"/>
      <c r="H1320" s="10"/>
      <c r="K1320" s="10"/>
      <c r="L1320" s="10"/>
      <c r="M1320" s="10"/>
      <c r="N1320" s="150"/>
    </row>
    <row r="1321" spans="1:14">
      <c r="A1321" s="109"/>
      <c r="B1321" s="9"/>
      <c r="C1321" s="106"/>
      <c r="H1321" s="10"/>
      <c r="K1321" s="10"/>
      <c r="L1321" s="10"/>
      <c r="M1321" s="10"/>
      <c r="N1321" s="150"/>
    </row>
    <row r="1322" spans="1:14">
      <c r="A1322" s="109"/>
      <c r="B1322" s="9"/>
      <c r="C1322" s="106"/>
      <c r="H1322" s="10"/>
      <c r="K1322" s="10"/>
      <c r="L1322" s="10"/>
      <c r="M1322" s="10"/>
      <c r="N1322" s="150"/>
    </row>
    <row r="1323" spans="1:14">
      <c r="A1323" s="109"/>
      <c r="B1323" s="9"/>
      <c r="C1323" s="106"/>
      <c r="H1323" s="10"/>
      <c r="K1323" s="10"/>
      <c r="L1323" s="10"/>
      <c r="M1323" s="10"/>
      <c r="N1323" s="150"/>
    </row>
    <row r="1324" spans="1:14">
      <c r="A1324" s="109"/>
      <c r="B1324" s="9"/>
      <c r="C1324" s="106"/>
      <c r="H1324" s="10"/>
      <c r="K1324" s="10"/>
      <c r="L1324" s="10"/>
      <c r="M1324" s="10"/>
      <c r="N1324" s="150"/>
    </row>
    <row r="1325" spans="1:14">
      <c r="A1325" s="109"/>
      <c r="B1325" s="9"/>
      <c r="C1325" s="106"/>
      <c r="H1325" s="10"/>
      <c r="K1325" s="10"/>
      <c r="L1325" s="10"/>
      <c r="M1325" s="10"/>
      <c r="N1325" s="150"/>
    </row>
    <row r="1326" spans="1:14">
      <c r="A1326" s="109"/>
      <c r="B1326" s="9"/>
      <c r="C1326" s="106"/>
      <c r="H1326" s="10"/>
      <c r="K1326" s="10"/>
      <c r="L1326" s="10"/>
      <c r="M1326" s="10"/>
      <c r="N1326" s="150"/>
    </row>
    <row r="1327" spans="1:14">
      <c r="A1327" s="109"/>
      <c r="B1327" s="9"/>
      <c r="C1327" s="106"/>
      <c r="H1327" s="10"/>
      <c r="K1327" s="10"/>
      <c r="L1327" s="10"/>
      <c r="M1327" s="10"/>
      <c r="N1327" s="150"/>
    </row>
    <row r="1328" spans="1:14">
      <c r="A1328" s="109"/>
      <c r="B1328" s="9"/>
      <c r="C1328" s="106"/>
      <c r="H1328" s="10"/>
      <c r="K1328" s="10"/>
      <c r="L1328" s="10"/>
      <c r="M1328" s="10"/>
      <c r="N1328" s="150"/>
    </row>
    <row r="1329" spans="1:14">
      <c r="A1329" s="109"/>
      <c r="B1329" s="9"/>
      <c r="C1329" s="106"/>
      <c r="H1329" s="10"/>
      <c r="K1329" s="10"/>
      <c r="L1329" s="10"/>
      <c r="M1329" s="10"/>
      <c r="N1329" s="150"/>
    </row>
    <row r="1330" spans="1:14">
      <c r="A1330" s="109"/>
      <c r="B1330" s="9"/>
      <c r="C1330" s="106"/>
      <c r="H1330" s="10"/>
      <c r="K1330" s="10"/>
      <c r="L1330" s="10"/>
      <c r="M1330" s="10"/>
      <c r="N1330" s="150"/>
    </row>
    <row r="1331" spans="1:14">
      <c r="A1331" s="109"/>
      <c r="B1331" s="9"/>
      <c r="C1331" s="106"/>
      <c r="H1331" s="10"/>
      <c r="K1331" s="10"/>
      <c r="L1331" s="10"/>
      <c r="M1331" s="10"/>
      <c r="N1331" s="150"/>
    </row>
    <row r="1332" spans="1:14">
      <c r="A1332" s="109"/>
      <c r="B1332" s="9"/>
      <c r="C1332" s="106"/>
      <c r="H1332" s="10"/>
      <c r="K1332" s="10"/>
      <c r="L1332" s="10"/>
      <c r="M1332" s="10"/>
      <c r="N1332" s="150"/>
    </row>
    <row r="1333" spans="1:14">
      <c r="A1333" s="109"/>
      <c r="B1333" s="9"/>
      <c r="C1333" s="106"/>
      <c r="H1333" s="10"/>
      <c r="K1333" s="10"/>
      <c r="L1333" s="10"/>
      <c r="M1333" s="10"/>
      <c r="N1333" s="150"/>
    </row>
    <row r="1334" spans="1:14">
      <c r="A1334" s="109"/>
      <c r="B1334" s="9"/>
      <c r="C1334" s="106"/>
      <c r="H1334" s="10"/>
      <c r="K1334" s="10"/>
      <c r="L1334" s="10"/>
      <c r="M1334" s="10"/>
      <c r="N1334" s="150"/>
    </row>
    <row r="1335" spans="1:14">
      <c r="A1335" s="109"/>
      <c r="B1335" s="9"/>
      <c r="C1335" s="106"/>
      <c r="H1335" s="10"/>
      <c r="K1335" s="10"/>
      <c r="L1335" s="10"/>
      <c r="M1335" s="10"/>
      <c r="N1335" s="150"/>
    </row>
    <row r="1336" spans="1:14">
      <c r="A1336" s="109"/>
      <c r="B1336" s="9"/>
      <c r="C1336" s="106"/>
      <c r="H1336" s="10"/>
      <c r="K1336" s="10"/>
      <c r="L1336" s="10"/>
      <c r="M1336" s="10"/>
      <c r="N1336" s="150"/>
    </row>
    <row r="1337" spans="1:14">
      <c r="A1337" s="109"/>
      <c r="B1337" s="9"/>
      <c r="C1337" s="106"/>
      <c r="H1337" s="10"/>
      <c r="K1337" s="10"/>
      <c r="L1337" s="10"/>
      <c r="M1337" s="10"/>
      <c r="N1337" s="150"/>
    </row>
    <row r="1338" spans="1:14">
      <c r="A1338" s="109"/>
      <c r="B1338" s="9"/>
      <c r="C1338" s="106"/>
      <c r="H1338" s="10"/>
      <c r="K1338" s="10"/>
      <c r="L1338" s="10"/>
      <c r="M1338" s="10"/>
      <c r="N1338" s="150"/>
    </row>
    <row r="1339" spans="1:14">
      <c r="A1339" s="109"/>
      <c r="B1339" s="9"/>
      <c r="C1339" s="106"/>
      <c r="H1339" s="10"/>
      <c r="K1339" s="10"/>
      <c r="L1339" s="10"/>
      <c r="M1339" s="10"/>
      <c r="N1339" s="150"/>
    </row>
    <row r="1340" spans="1:14">
      <c r="A1340" s="109"/>
      <c r="B1340" s="9"/>
      <c r="C1340" s="106"/>
      <c r="H1340" s="10"/>
      <c r="K1340" s="10"/>
      <c r="L1340" s="10"/>
      <c r="M1340" s="10"/>
      <c r="N1340" s="150"/>
    </row>
    <row r="1341" spans="1:14">
      <c r="A1341" s="109"/>
      <c r="B1341" s="9"/>
      <c r="C1341" s="106"/>
      <c r="H1341" s="10"/>
      <c r="K1341" s="10"/>
      <c r="L1341" s="10"/>
      <c r="M1341" s="10"/>
      <c r="N1341" s="150"/>
    </row>
    <row r="1342" spans="1:14">
      <c r="A1342" s="109"/>
      <c r="B1342" s="9"/>
      <c r="C1342" s="106"/>
      <c r="H1342" s="10"/>
      <c r="K1342" s="10"/>
      <c r="L1342" s="10"/>
      <c r="M1342" s="10"/>
      <c r="N1342" s="150"/>
    </row>
    <row r="1343" spans="1:14">
      <c r="A1343" s="109"/>
      <c r="B1343" s="9"/>
      <c r="C1343" s="106"/>
      <c r="H1343" s="10"/>
      <c r="K1343" s="10"/>
      <c r="L1343" s="10"/>
      <c r="M1343" s="10"/>
      <c r="N1343" s="150"/>
    </row>
    <row r="1344" spans="1:14">
      <c r="A1344" s="109"/>
      <c r="B1344" s="9"/>
      <c r="C1344" s="106"/>
      <c r="H1344" s="10"/>
      <c r="K1344" s="10"/>
      <c r="L1344" s="10"/>
      <c r="M1344" s="10"/>
      <c r="N1344" s="150"/>
    </row>
    <row r="1345" spans="1:14">
      <c r="A1345" s="109"/>
      <c r="B1345" s="9"/>
      <c r="C1345" s="106"/>
      <c r="H1345" s="10"/>
      <c r="K1345" s="10"/>
      <c r="L1345" s="10"/>
      <c r="M1345" s="10"/>
      <c r="N1345" s="150"/>
    </row>
    <row r="1346" spans="1:14">
      <c r="A1346" s="109"/>
      <c r="B1346" s="9"/>
      <c r="C1346" s="106"/>
      <c r="H1346" s="10"/>
      <c r="K1346" s="10"/>
      <c r="L1346" s="10"/>
      <c r="M1346" s="10"/>
      <c r="N1346" s="150"/>
    </row>
    <row r="1347" spans="1:14">
      <c r="A1347" s="109"/>
      <c r="B1347" s="9"/>
      <c r="C1347" s="106"/>
      <c r="H1347" s="10"/>
      <c r="K1347" s="10"/>
      <c r="L1347" s="10"/>
      <c r="M1347" s="10"/>
      <c r="N1347" s="150"/>
    </row>
    <row r="1348" spans="1:14">
      <c r="A1348" s="109"/>
      <c r="B1348" s="9"/>
      <c r="C1348" s="106"/>
      <c r="H1348" s="10"/>
      <c r="K1348" s="10"/>
      <c r="L1348" s="10"/>
      <c r="M1348" s="10"/>
      <c r="N1348" s="150"/>
    </row>
    <row r="1349" spans="1:14">
      <c r="A1349" s="109"/>
      <c r="B1349" s="9"/>
      <c r="C1349" s="106"/>
      <c r="H1349" s="10"/>
      <c r="K1349" s="10"/>
      <c r="L1349" s="10"/>
      <c r="M1349" s="10"/>
      <c r="N1349" s="150"/>
    </row>
    <row r="1350" spans="1:14">
      <c r="A1350" s="109"/>
      <c r="B1350" s="9"/>
      <c r="C1350" s="106"/>
      <c r="H1350" s="10"/>
      <c r="K1350" s="10"/>
      <c r="L1350" s="10"/>
      <c r="M1350" s="10"/>
      <c r="N1350" s="150"/>
    </row>
    <row r="1351" spans="1:14">
      <c r="A1351" s="109"/>
      <c r="B1351" s="9"/>
      <c r="C1351" s="106"/>
      <c r="H1351" s="10"/>
      <c r="K1351" s="10"/>
      <c r="L1351" s="10"/>
      <c r="M1351" s="10"/>
      <c r="N1351" s="150"/>
    </row>
    <row r="1352" spans="1:14">
      <c r="A1352" s="109"/>
      <c r="B1352" s="9"/>
      <c r="C1352" s="106"/>
      <c r="H1352" s="10"/>
      <c r="K1352" s="10"/>
      <c r="L1352" s="10"/>
      <c r="M1352" s="10"/>
      <c r="N1352" s="150"/>
    </row>
    <row r="1353" spans="1:14">
      <c r="A1353" s="109"/>
      <c r="B1353" s="9"/>
      <c r="C1353" s="106"/>
      <c r="H1353" s="10"/>
      <c r="K1353" s="10"/>
      <c r="L1353" s="10"/>
      <c r="M1353" s="10"/>
      <c r="N1353" s="150"/>
    </row>
    <row r="1354" spans="1:14">
      <c r="A1354" s="109"/>
      <c r="B1354" s="9"/>
      <c r="C1354" s="106"/>
      <c r="H1354" s="10"/>
      <c r="K1354" s="10"/>
      <c r="L1354" s="10"/>
      <c r="M1354" s="10"/>
      <c r="N1354" s="150"/>
    </row>
    <row r="1355" spans="1:14">
      <c r="A1355" s="109"/>
      <c r="B1355" s="9"/>
      <c r="C1355" s="106"/>
      <c r="H1355" s="10"/>
      <c r="K1355" s="10"/>
      <c r="L1355" s="10"/>
      <c r="M1355" s="10"/>
      <c r="N1355" s="150"/>
    </row>
    <row r="1356" spans="1:14">
      <c r="A1356" s="109"/>
      <c r="B1356" s="9"/>
      <c r="C1356" s="106"/>
      <c r="H1356" s="10"/>
      <c r="K1356" s="10"/>
      <c r="L1356" s="10"/>
      <c r="M1356" s="10"/>
      <c r="N1356" s="150"/>
    </row>
    <row r="1357" spans="1:14">
      <c r="A1357" s="109"/>
      <c r="B1357" s="9"/>
      <c r="C1357" s="106"/>
      <c r="H1357" s="10"/>
      <c r="K1357" s="10"/>
      <c r="L1357" s="10"/>
      <c r="M1357" s="10"/>
      <c r="N1357" s="150"/>
    </row>
    <row r="1358" spans="1:14">
      <c r="A1358" s="109"/>
      <c r="B1358" s="9"/>
      <c r="C1358" s="106"/>
      <c r="H1358" s="10"/>
      <c r="K1358" s="10"/>
      <c r="L1358" s="10"/>
      <c r="M1358" s="10"/>
      <c r="N1358" s="150"/>
    </row>
    <row r="1359" spans="1:14">
      <c r="A1359" s="109"/>
      <c r="B1359" s="9"/>
      <c r="C1359" s="106"/>
      <c r="H1359" s="10"/>
      <c r="K1359" s="10"/>
      <c r="L1359" s="10"/>
      <c r="M1359" s="10"/>
      <c r="N1359" s="150"/>
    </row>
    <row r="1360" spans="1:14">
      <c r="A1360" s="109"/>
      <c r="B1360" s="9"/>
      <c r="C1360" s="106"/>
      <c r="H1360" s="10"/>
      <c r="K1360" s="10"/>
      <c r="L1360" s="10"/>
      <c r="M1360" s="10"/>
      <c r="N1360" s="150"/>
    </row>
    <row r="1361" spans="1:14">
      <c r="A1361" s="109"/>
      <c r="B1361" s="9"/>
      <c r="C1361" s="106"/>
      <c r="H1361" s="10"/>
      <c r="K1361" s="10"/>
      <c r="L1361" s="10"/>
      <c r="M1361" s="10"/>
      <c r="N1361" s="150"/>
    </row>
    <row r="1362" spans="1:14">
      <c r="A1362" s="109"/>
      <c r="B1362" s="9"/>
      <c r="C1362" s="106"/>
      <c r="H1362" s="10"/>
      <c r="K1362" s="10"/>
      <c r="L1362" s="10"/>
      <c r="M1362" s="10"/>
      <c r="N1362" s="150"/>
    </row>
    <row r="1363" spans="1:14">
      <c r="A1363" s="109"/>
      <c r="B1363" s="9"/>
      <c r="C1363" s="106"/>
      <c r="H1363" s="10"/>
      <c r="K1363" s="10"/>
      <c r="L1363" s="10"/>
      <c r="M1363" s="10"/>
      <c r="N1363" s="150"/>
    </row>
    <row r="1364" spans="1:14">
      <c r="A1364" s="109"/>
      <c r="B1364" s="9"/>
      <c r="C1364" s="106"/>
      <c r="H1364" s="10"/>
      <c r="K1364" s="10"/>
      <c r="L1364" s="10"/>
      <c r="M1364" s="10"/>
      <c r="N1364" s="150"/>
    </row>
    <row r="1365" spans="1:14">
      <c r="A1365" s="109"/>
      <c r="B1365" s="9"/>
      <c r="C1365" s="106"/>
      <c r="H1365" s="10"/>
      <c r="K1365" s="10"/>
      <c r="L1365" s="10"/>
      <c r="M1365" s="10"/>
      <c r="N1365" s="150"/>
    </row>
    <row r="1366" spans="1:14">
      <c r="A1366" s="109"/>
      <c r="B1366" s="9"/>
      <c r="C1366" s="106"/>
      <c r="H1366" s="10"/>
      <c r="K1366" s="10"/>
      <c r="L1366" s="10"/>
      <c r="M1366" s="10"/>
      <c r="N1366" s="150"/>
    </row>
    <row r="1367" spans="1:14">
      <c r="A1367" s="109"/>
      <c r="B1367" s="9"/>
      <c r="C1367" s="106"/>
      <c r="H1367" s="10"/>
      <c r="K1367" s="10"/>
      <c r="L1367" s="10"/>
      <c r="M1367" s="10"/>
      <c r="N1367" s="150"/>
    </row>
    <row r="1368" spans="1:14">
      <c r="A1368" s="109"/>
      <c r="B1368" s="9"/>
      <c r="C1368" s="106"/>
      <c r="H1368" s="10"/>
      <c r="K1368" s="10"/>
      <c r="L1368" s="10"/>
      <c r="M1368" s="10"/>
      <c r="N1368" s="150"/>
    </row>
    <row r="1369" spans="1:14">
      <c r="A1369" s="109"/>
      <c r="B1369" s="9"/>
      <c r="C1369" s="106"/>
      <c r="H1369" s="10"/>
      <c r="K1369" s="10"/>
      <c r="L1369" s="10"/>
      <c r="M1369" s="10"/>
      <c r="N1369" s="150"/>
    </row>
    <row r="1370" spans="1:14">
      <c r="A1370" s="109"/>
      <c r="B1370" s="9"/>
      <c r="C1370" s="106"/>
      <c r="H1370" s="10"/>
      <c r="K1370" s="10"/>
      <c r="L1370" s="10"/>
      <c r="M1370" s="10"/>
      <c r="N1370" s="150"/>
    </row>
    <row r="1371" spans="1:14">
      <c r="A1371" s="109"/>
      <c r="B1371" s="9"/>
      <c r="C1371" s="106"/>
      <c r="H1371" s="10"/>
      <c r="K1371" s="10"/>
      <c r="L1371" s="10"/>
      <c r="M1371" s="10"/>
      <c r="N1371" s="150"/>
    </row>
    <row r="1372" spans="1:14">
      <c r="A1372" s="109"/>
      <c r="B1372" s="9"/>
      <c r="C1372" s="106"/>
      <c r="H1372" s="10"/>
      <c r="K1372" s="10"/>
      <c r="L1372" s="10"/>
      <c r="M1372" s="10"/>
      <c r="N1372" s="150"/>
    </row>
    <row r="1373" spans="1:14">
      <c r="A1373" s="109"/>
      <c r="B1373" s="9"/>
      <c r="C1373" s="106"/>
      <c r="H1373" s="10"/>
      <c r="K1373" s="10"/>
      <c r="L1373" s="10"/>
      <c r="M1373" s="10"/>
      <c r="N1373" s="150"/>
    </row>
    <row r="1374" spans="1:14">
      <c r="A1374" s="109"/>
      <c r="B1374" s="9"/>
      <c r="C1374" s="106"/>
      <c r="H1374" s="10"/>
      <c r="K1374" s="10"/>
      <c r="L1374" s="10"/>
      <c r="M1374" s="10"/>
      <c r="N1374" s="150"/>
    </row>
    <row r="1375" spans="1:14">
      <c r="A1375" s="109"/>
      <c r="B1375" s="9"/>
      <c r="C1375" s="106"/>
      <c r="H1375" s="10"/>
      <c r="K1375" s="10"/>
      <c r="L1375" s="10"/>
      <c r="M1375" s="10"/>
      <c r="N1375" s="150"/>
    </row>
    <row r="1376" spans="1:14">
      <c r="A1376" s="109"/>
      <c r="B1376" s="9"/>
      <c r="C1376" s="106"/>
      <c r="H1376" s="10"/>
      <c r="K1376" s="10"/>
      <c r="L1376" s="10"/>
      <c r="M1376" s="10"/>
      <c r="N1376" s="150"/>
    </row>
    <row r="1377" spans="1:14">
      <c r="A1377" s="109"/>
      <c r="B1377" s="9"/>
      <c r="C1377" s="106"/>
      <c r="H1377" s="10"/>
      <c r="K1377" s="10"/>
      <c r="L1377" s="10"/>
      <c r="M1377" s="10"/>
      <c r="N1377" s="150"/>
    </row>
    <row r="1378" spans="1:14">
      <c r="A1378" s="109"/>
      <c r="B1378" s="9"/>
      <c r="C1378" s="106"/>
      <c r="H1378" s="10"/>
      <c r="K1378" s="10"/>
      <c r="L1378" s="10"/>
      <c r="M1378" s="10"/>
      <c r="N1378" s="150"/>
    </row>
    <row r="1379" spans="1:14">
      <c r="A1379" s="109"/>
      <c r="B1379" s="9"/>
      <c r="C1379" s="106"/>
      <c r="H1379" s="10"/>
      <c r="K1379" s="10"/>
      <c r="L1379" s="10"/>
      <c r="M1379" s="10"/>
      <c r="N1379" s="150"/>
    </row>
    <row r="1380" spans="1:14">
      <c r="A1380" s="109"/>
      <c r="B1380" s="9"/>
      <c r="C1380" s="106"/>
      <c r="H1380" s="10"/>
      <c r="K1380" s="10"/>
      <c r="L1380" s="10"/>
      <c r="M1380" s="10"/>
      <c r="N1380" s="150"/>
    </row>
    <row r="1381" spans="1:14">
      <c r="A1381" s="109"/>
      <c r="B1381" s="9"/>
      <c r="C1381" s="106"/>
      <c r="H1381" s="10"/>
      <c r="K1381" s="10"/>
      <c r="L1381" s="10"/>
      <c r="M1381" s="10"/>
      <c r="N1381" s="150"/>
    </row>
    <row r="1382" spans="1:14">
      <c r="A1382" s="109"/>
      <c r="B1382" s="9"/>
      <c r="C1382" s="106"/>
      <c r="H1382" s="10"/>
      <c r="K1382" s="10"/>
      <c r="L1382" s="10"/>
      <c r="M1382" s="10"/>
      <c r="N1382" s="150"/>
    </row>
    <row r="1383" spans="1:14">
      <c r="A1383" s="109"/>
      <c r="B1383" s="9"/>
      <c r="C1383" s="106"/>
      <c r="H1383" s="10"/>
      <c r="K1383" s="10"/>
      <c r="L1383" s="10"/>
      <c r="M1383" s="10"/>
      <c r="N1383" s="150"/>
    </row>
    <row r="1384" spans="1:14">
      <c r="A1384" s="109"/>
      <c r="B1384" s="9"/>
      <c r="C1384" s="106"/>
      <c r="H1384" s="10"/>
      <c r="K1384" s="10"/>
      <c r="L1384" s="10"/>
      <c r="M1384" s="10"/>
      <c r="N1384" s="150"/>
    </row>
    <row r="1385" spans="1:14">
      <c r="A1385" s="109"/>
      <c r="B1385" s="9"/>
      <c r="C1385" s="106"/>
      <c r="H1385" s="10"/>
      <c r="K1385" s="10"/>
      <c r="L1385" s="10"/>
      <c r="M1385" s="10"/>
      <c r="N1385" s="150"/>
    </row>
    <row r="1386" spans="1:14">
      <c r="A1386" s="109"/>
      <c r="B1386" s="9"/>
      <c r="C1386" s="106"/>
      <c r="H1386" s="10"/>
      <c r="K1386" s="10"/>
      <c r="L1386" s="10"/>
      <c r="M1386" s="10"/>
      <c r="N1386" s="150"/>
    </row>
    <row r="1387" spans="1:14">
      <c r="A1387" s="109"/>
      <c r="B1387" s="9"/>
      <c r="C1387" s="106"/>
      <c r="H1387" s="10"/>
      <c r="K1387" s="10"/>
      <c r="L1387" s="10"/>
      <c r="M1387" s="10"/>
      <c r="N1387" s="150"/>
    </row>
    <row r="1388" spans="1:14">
      <c r="A1388" s="109"/>
      <c r="B1388" s="9"/>
      <c r="C1388" s="106"/>
      <c r="H1388" s="10"/>
      <c r="K1388" s="10"/>
      <c r="L1388" s="10"/>
      <c r="M1388" s="10"/>
      <c r="N1388" s="150"/>
    </row>
    <row r="1389" spans="1:14">
      <c r="A1389" s="109"/>
      <c r="B1389" s="9"/>
      <c r="C1389" s="106"/>
      <c r="H1389" s="10"/>
      <c r="K1389" s="10"/>
      <c r="L1389" s="10"/>
      <c r="M1389" s="10"/>
      <c r="N1389" s="150"/>
    </row>
    <row r="1390" spans="1:14">
      <c r="A1390" s="109"/>
      <c r="B1390" s="9"/>
      <c r="C1390" s="106"/>
      <c r="H1390" s="10"/>
      <c r="K1390" s="10"/>
      <c r="L1390" s="10"/>
      <c r="M1390" s="10"/>
      <c r="N1390" s="150"/>
    </row>
    <row r="1391" spans="1:14">
      <c r="A1391" s="109"/>
      <c r="B1391" s="9"/>
      <c r="C1391" s="106"/>
      <c r="H1391" s="10"/>
      <c r="K1391" s="10"/>
      <c r="L1391" s="10"/>
      <c r="M1391" s="10"/>
      <c r="N1391" s="150"/>
    </row>
    <row r="1392" spans="1:14">
      <c r="A1392" s="109"/>
      <c r="B1392" s="9"/>
      <c r="C1392" s="106"/>
      <c r="H1392" s="10"/>
      <c r="K1392" s="10"/>
      <c r="L1392" s="10"/>
      <c r="M1392" s="10"/>
      <c r="N1392" s="150"/>
    </row>
    <row r="1393" spans="1:14">
      <c r="A1393" s="109"/>
      <c r="B1393" s="9"/>
      <c r="C1393" s="106"/>
      <c r="H1393" s="10"/>
      <c r="K1393" s="10"/>
      <c r="L1393" s="10"/>
      <c r="M1393" s="10"/>
      <c r="N1393" s="150"/>
    </row>
    <row r="1394" spans="1:14">
      <c r="A1394" s="109"/>
      <c r="B1394" s="9"/>
      <c r="C1394" s="106"/>
      <c r="H1394" s="10"/>
      <c r="K1394" s="10"/>
      <c r="L1394" s="10"/>
      <c r="M1394" s="10"/>
      <c r="N1394" s="150"/>
    </row>
    <row r="1395" spans="1:14">
      <c r="A1395" s="109"/>
      <c r="B1395" s="9"/>
      <c r="C1395" s="106"/>
      <c r="H1395" s="10"/>
      <c r="K1395" s="10"/>
      <c r="L1395" s="10"/>
      <c r="M1395" s="10"/>
      <c r="N1395" s="150"/>
    </row>
    <row r="1396" spans="1:14">
      <c r="A1396" s="109"/>
      <c r="B1396" s="9"/>
      <c r="C1396" s="106"/>
      <c r="H1396" s="10"/>
      <c r="K1396" s="10"/>
      <c r="L1396" s="10"/>
      <c r="M1396" s="10"/>
      <c r="N1396" s="150"/>
    </row>
    <row r="1397" spans="1:14">
      <c r="A1397" s="109"/>
      <c r="B1397" s="9"/>
      <c r="C1397" s="106"/>
      <c r="H1397" s="10"/>
      <c r="K1397" s="10"/>
      <c r="L1397" s="10"/>
      <c r="M1397" s="10"/>
      <c r="N1397" s="150"/>
    </row>
    <row r="1398" spans="1:14">
      <c r="A1398" s="109"/>
      <c r="B1398" s="9"/>
      <c r="C1398" s="106"/>
      <c r="H1398" s="10"/>
      <c r="K1398" s="10"/>
      <c r="L1398" s="10"/>
      <c r="M1398" s="10"/>
      <c r="N1398" s="150"/>
    </row>
    <row r="1399" spans="1:14">
      <c r="A1399" s="109"/>
      <c r="B1399" s="9"/>
      <c r="C1399" s="106"/>
      <c r="H1399" s="10"/>
      <c r="K1399" s="10"/>
      <c r="L1399" s="10"/>
      <c r="M1399" s="10"/>
      <c r="N1399" s="150"/>
    </row>
    <row r="1400" spans="1:14">
      <c r="A1400" s="109"/>
      <c r="B1400" s="9"/>
      <c r="C1400" s="106"/>
      <c r="H1400" s="10"/>
      <c r="K1400" s="10"/>
      <c r="L1400" s="10"/>
      <c r="M1400" s="10"/>
      <c r="N1400" s="150"/>
    </row>
    <row r="1401" spans="1:14">
      <c r="A1401" s="109"/>
      <c r="B1401" s="9"/>
      <c r="C1401" s="106"/>
      <c r="H1401" s="10"/>
      <c r="K1401" s="10"/>
      <c r="L1401" s="10"/>
      <c r="M1401" s="10"/>
      <c r="N1401" s="150"/>
    </row>
    <row r="1402" spans="1:14">
      <c r="A1402" s="109"/>
      <c r="B1402" s="9"/>
      <c r="C1402" s="106"/>
      <c r="H1402" s="10"/>
      <c r="K1402" s="10"/>
      <c r="L1402" s="10"/>
      <c r="M1402" s="10"/>
      <c r="N1402" s="150"/>
    </row>
    <row r="1403" spans="1:14">
      <c r="A1403" s="109"/>
      <c r="B1403" s="9"/>
      <c r="C1403" s="106"/>
      <c r="H1403" s="10"/>
      <c r="K1403" s="10"/>
      <c r="L1403" s="10"/>
      <c r="M1403" s="10"/>
      <c r="N1403" s="150"/>
    </row>
    <row r="1404" spans="1:14">
      <c r="A1404" s="109"/>
      <c r="B1404" s="9"/>
      <c r="C1404" s="106"/>
      <c r="H1404" s="10"/>
      <c r="K1404" s="10"/>
      <c r="L1404" s="10"/>
      <c r="M1404" s="10"/>
      <c r="N1404" s="150"/>
    </row>
    <row r="1405" spans="1:14">
      <c r="A1405" s="109"/>
      <c r="B1405" s="9"/>
      <c r="C1405" s="106"/>
      <c r="H1405" s="10"/>
      <c r="K1405" s="10"/>
      <c r="L1405" s="10"/>
      <c r="M1405" s="10"/>
      <c r="N1405" s="150"/>
    </row>
    <row r="1406" spans="1:14">
      <c r="A1406" s="109"/>
      <c r="B1406" s="9"/>
      <c r="C1406" s="106"/>
      <c r="H1406" s="10"/>
      <c r="K1406" s="10"/>
      <c r="L1406" s="10"/>
      <c r="M1406" s="10"/>
      <c r="N1406" s="150"/>
    </row>
    <row r="1407" spans="1:14">
      <c r="A1407" s="109"/>
      <c r="B1407" s="9"/>
      <c r="C1407" s="106"/>
      <c r="H1407" s="10"/>
      <c r="K1407" s="10"/>
      <c r="L1407" s="10"/>
      <c r="M1407" s="10"/>
      <c r="N1407" s="150"/>
    </row>
    <row r="1408" spans="1:14">
      <c r="A1408" s="109"/>
      <c r="B1408" s="9"/>
      <c r="C1408" s="106"/>
      <c r="H1408" s="10"/>
      <c r="K1408" s="10"/>
      <c r="L1408" s="10"/>
      <c r="M1408" s="10"/>
      <c r="N1408" s="150"/>
    </row>
    <row r="1409" spans="1:14">
      <c r="A1409" s="109"/>
      <c r="B1409" s="9"/>
      <c r="C1409" s="106"/>
      <c r="H1409" s="10"/>
      <c r="K1409" s="10"/>
      <c r="L1409" s="10"/>
      <c r="M1409" s="10"/>
      <c r="N1409" s="150"/>
    </row>
    <row r="1410" spans="1:14">
      <c r="A1410" s="109"/>
      <c r="B1410" s="9"/>
      <c r="C1410" s="106"/>
      <c r="H1410" s="10"/>
      <c r="K1410" s="10"/>
      <c r="L1410" s="10"/>
      <c r="M1410" s="10"/>
      <c r="N1410" s="150"/>
    </row>
    <row r="1411" spans="1:14">
      <c r="A1411" s="109"/>
      <c r="B1411" s="9"/>
      <c r="C1411" s="106"/>
      <c r="H1411" s="10"/>
      <c r="K1411" s="10"/>
      <c r="L1411" s="10"/>
      <c r="M1411" s="10"/>
      <c r="N1411" s="150"/>
    </row>
    <row r="1412" spans="1:14">
      <c r="A1412" s="109"/>
      <c r="B1412" s="9"/>
      <c r="C1412" s="106"/>
      <c r="H1412" s="10"/>
      <c r="K1412" s="10"/>
      <c r="L1412" s="10"/>
      <c r="M1412" s="10"/>
      <c r="N1412" s="150"/>
    </row>
    <row r="1413" spans="1:14">
      <c r="A1413" s="109"/>
      <c r="B1413" s="9"/>
      <c r="C1413" s="106"/>
      <c r="H1413" s="10"/>
      <c r="K1413" s="10"/>
      <c r="L1413" s="10"/>
      <c r="M1413" s="10"/>
      <c r="N1413" s="150"/>
    </row>
    <row r="1414" spans="1:14">
      <c r="A1414" s="109"/>
      <c r="B1414" s="9"/>
      <c r="C1414" s="106"/>
      <c r="H1414" s="10"/>
      <c r="K1414" s="10"/>
      <c r="L1414" s="10"/>
      <c r="M1414" s="10"/>
      <c r="N1414" s="150"/>
    </row>
    <row r="1415" spans="1:14">
      <c r="A1415" s="109"/>
      <c r="B1415" s="9"/>
      <c r="C1415" s="106"/>
      <c r="H1415" s="10"/>
      <c r="K1415" s="10"/>
      <c r="L1415" s="10"/>
      <c r="M1415" s="10"/>
      <c r="N1415" s="150"/>
    </row>
    <row r="1416" spans="1:14">
      <c r="A1416" s="109"/>
      <c r="B1416" s="9"/>
      <c r="C1416" s="106"/>
      <c r="H1416" s="10"/>
      <c r="K1416" s="10"/>
      <c r="L1416" s="10"/>
      <c r="M1416" s="10"/>
      <c r="N1416" s="150"/>
    </row>
    <row r="1417" spans="1:14">
      <c r="A1417" s="109"/>
      <c r="B1417" s="9"/>
      <c r="C1417" s="106"/>
      <c r="H1417" s="10"/>
      <c r="K1417" s="10"/>
      <c r="L1417" s="10"/>
      <c r="M1417" s="10"/>
      <c r="N1417" s="150"/>
    </row>
    <row r="1418" spans="1:14">
      <c r="A1418" s="109"/>
      <c r="B1418" s="9"/>
      <c r="C1418" s="106"/>
      <c r="H1418" s="10"/>
      <c r="K1418" s="10"/>
      <c r="L1418" s="10"/>
      <c r="M1418" s="10"/>
      <c r="N1418" s="150"/>
    </row>
    <row r="1419" spans="1:14">
      <c r="A1419" s="109"/>
      <c r="B1419" s="9"/>
      <c r="C1419" s="106"/>
      <c r="H1419" s="10"/>
      <c r="K1419" s="10"/>
      <c r="L1419" s="10"/>
      <c r="M1419" s="10"/>
      <c r="N1419" s="150"/>
    </row>
    <row r="1420" spans="1:14">
      <c r="A1420" s="109"/>
      <c r="B1420" s="9"/>
      <c r="C1420" s="106"/>
      <c r="H1420" s="10"/>
      <c r="K1420" s="10"/>
      <c r="L1420" s="10"/>
      <c r="M1420" s="10"/>
      <c r="N1420" s="150"/>
    </row>
    <row r="1421" spans="1:14">
      <c r="A1421" s="109"/>
      <c r="B1421" s="9"/>
      <c r="C1421" s="106"/>
      <c r="H1421" s="10"/>
      <c r="K1421" s="10"/>
      <c r="L1421" s="10"/>
      <c r="M1421" s="10"/>
      <c r="N1421" s="150"/>
    </row>
    <row r="1422" spans="1:14">
      <c r="A1422" s="109"/>
      <c r="B1422" s="9"/>
      <c r="C1422" s="106"/>
      <c r="H1422" s="10"/>
      <c r="K1422" s="10"/>
      <c r="L1422" s="10"/>
      <c r="M1422" s="10"/>
      <c r="N1422" s="150"/>
    </row>
    <row r="1423" spans="1:14">
      <c r="A1423" s="109"/>
      <c r="B1423" s="9"/>
      <c r="C1423" s="106"/>
      <c r="H1423" s="10"/>
      <c r="K1423" s="10"/>
      <c r="L1423" s="10"/>
      <c r="M1423" s="10"/>
      <c r="N1423" s="150"/>
    </row>
    <row r="1424" spans="1:14">
      <c r="A1424" s="109"/>
      <c r="B1424" s="9"/>
      <c r="C1424" s="106"/>
      <c r="H1424" s="10"/>
      <c r="K1424" s="10"/>
      <c r="L1424" s="10"/>
      <c r="M1424" s="10"/>
      <c r="N1424" s="150"/>
    </row>
    <row r="1425" spans="1:14">
      <c r="A1425" s="109"/>
      <c r="B1425" s="9"/>
      <c r="C1425" s="106"/>
      <c r="H1425" s="10"/>
      <c r="K1425" s="10"/>
      <c r="L1425" s="10"/>
      <c r="M1425" s="10"/>
      <c r="N1425" s="150"/>
    </row>
    <row r="1426" spans="1:14">
      <c r="A1426" s="109"/>
      <c r="B1426" s="9"/>
      <c r="C1426" s="106"/>
      <c r="H1426" s="10"/>
      <c r="K1426" s="10"/>
      <c r="L1426" s="10"/>
      <c r="M1426" s="10"/>
      <c r="N1426" s="150"/>
    </row>
    <row r="1427" spans="1:14">
      <c r="A1427" s="109"/>
      <c r="B1427" s="9"/>
      <c r="C1427" s="106"/>
      <c r="H1427" s="10"/>
      <c r="K1427" s="10"/>
      <c r="L1427" s="10"/>
      <c r="M1427" s="10"/>
      <c r="N1427" s="150"/>
    </row>
    <row r="1428" spans="1:14">
      <c r="A1428" s="109"/>
      <c r="B1428" s="9"/>
      <c r="C1428" s="106"/>
      <c r="H1428" s="10"/>
      <c r="K1428" s="10"/>
      <c r="L1428" s="10"/>
      <c r="M1428" s="10"/>
      <c r="N1428" s="150"/>
    </row>
    <row r="1429" spans="1:14">
      <c r="A1429" s="109"/>
      <c r="B1429" s="9"/>
      <c r="C1429" s="106"/>
      <c r="H1429" s="10"/>
      <c r="K1429" s="10"/>
      <c r="L1429" s="10"/>
      <c r="M1429" s="10"/>
      <c r="N1429" s="150"/>
    </row>
    <row r="1430" spans="1:14">
      <c r="A1430" s="109"/>
      <c r="B1430" s="9"/>
      <c r="C1430" s="106"/>
      <c r="H1430" s="10"/>
      <c r="K1430" s="10"/>
      <c r="L1430" s="10"/>
      <c r="M1430" s="10"/>
      <c r="N1430" s="150"/>
    </row>
    <row r="1431" spans="1:14">
      <c r="A1431" s="109"/>
      <c r="B1431" s="9"/>
      <c r="C1431" s="106"/>
      <c r="H1431" s="10"/>
      <c r="K1431" s="10"/>
      <c r="L1431" s="10"/>
      <c r="M1431" s="10"/>
      <c r="N1431" s="150"/>
    </row>
    <row r="1432" spans="1:14">
      <c r="A1432" s="109"/>
      <c r="B1432" s="9"/>
      <c r="C1432" s="106"/>
      <c r="H1432" s="10"/>
      <c r="K1432" s="10"/>
      <c r="L1432" s="10"/>
      <c r="M1432" s="10"/>
      <c r="N1432" s="150"/>
    </row>
    <row r="1433" spans="1:14">
      <c r="A1433" s="109"/>
      <c r="B1433" s="9"/>
      <c r="C1433" s="106"/>
      <c r="H1433" s="10"/>
      <c r="K1433" s="10"/>
      <c r="L1433" s="10"/>
      <c r="M1433" s="10"/>
      <c r="N1433" s="150"/>
    </row>
    <row r="1434" spans="1:14">
      <c r="A1434" s="109"/>
      <c r="B1434" s="9"/>
      <c r="C1434" s="106"/>
      <c r="H1434" s="10"/>
      <c r="K1434" s="10"/>
      <c r="L1434" s="10"/>
      <c r="M1434" s="10"/>
      <c r="N1434" s="150"/>
    </row>
    <row r="1435" spans="1:14">
      <c r="A1435" s="109"/>
      <c r="B1435" s="9"/>
      <c r="C1435" s="106"/>
      <c r="H1435" s="10"/>
      <c r="K1435" s="10"/>
      <c r="L1435" s="10"/>
      <c r="M1435" s="10"/>
      <c r="N1435" s="150"/>
    </row>
    <row r="1436" spans="1:14">
      <c r="A1436" s="109"/>
      <c r="B1436" s="9"/>
      <c r="C1436" s="106"/>
      <c r="H1436" s="10"/>
      <c r="K1436" s="10"/>
      <c r="L1436" s="10"/>
      <c r="M1436" s="10"/>
      <c r="N1436" s="150"/>
    </row>
    <row r="1437" spans="1:14">
      <c r="A1437" s="109"/>
      <c r="B1437" s="9"/>
      <c r="C1437" s="106"/>
      <c r="H1437" s="10"/>
      <c r="K1437" s="10"/>
      <c r="L1437" s="10"/>
      <c r="M1437" s="10"/>
      <c r="N1437" s="150"/>
    </row>
    <row r="1438" spans="1:14">
      <c r="A1438" s="109"/>
      <c r="B1438" s="9"/>
      <c r="C1438" s="106"/>
      <c r="H1438" s="10"/>
      <c r="K1438" s="10"/>
      <c r="L1438" s="10"/>
      <c r="M1438" s="10"/>
      <c r="N1438" s="150"/>
    </row>
    <row r="1439" spans="1:14">
      <c r="A1439" s="109"/>
      <c r="B1439" s="9"/>
      <c r="C1439" s="106"/>
      <c r="H1439" s="10"/>
      <c r="K1439" s="10"/>
      <c r="L1439" s="10"/>
      <c r="M1439" s="10"/>
      <c r="N1439" s="150"/>
    </row>
    <row r="1440" spans="1:14">
      <c r="A1440" s="109"/>
      <c r="B1440" s="9"/>
      <c r="C1440" s="106"/>
      <c r="H1440" s="10"/>
      <c r="K1440" s="10"/>
      <c r="L1440" s="10"/>
      <c r="M1440" s="10"/>
      <c r="N1440" s="150"/>
    </row>
    <row r="1441" spans="1:14">
      <c r="A1441" s="109"/>
      <c r="B1441" s="9"/>
      <c r="C1441" s="106"/>
      <c r="H1441" s="10"/>
      <c r="K1441" s="10"/>
      <c r="L1441" s="10"/>
      <c r="M1441" s="10"/>
      <c r="N1441" s="150"/>
    </row>
    <row r="1442" spans="1:14">
      <c r="A1442" s="109"/>
      <c r="B1442" s="9"/>
      <c r="C1442" s="106"/>
      <c r="H1442" s="10"/>
      <c r="K1442" s="10"/>
      <c r="L1442" s="10"/>
      <c r="M1442" s="10"/>
      <c r="N1442" s="150"/>
    </row>
    <row r="1443" spans="1:14">
      <c r="A1443" s="109"/>
      <c r="B1443" s="9"/>
      <c r="C1443" s="106"/>
      <c r="H1443" s="10"/>
      <c r="K1443" s="10"/>
      <c r="L1443" s="10"/>
      <c r="M1443" s="10"/>
      <c r="N1443" s="150"/>
    </row>
    <row r="1444" spans="1:14">
      <c r="A1444" s="109"/>
      <c r="B1444" s="9"/>
      <c r="C1444" s="106"/>
      <c r="H1444" s="10"/>
      <c r="K1444" s="10"/>
      <c r="L1444" s="10"/>
      <c r="M1444" s="10"/>
      <c r="N1444" s="150"/>
    </row>
    <row r="1445" spans="1:14">
      <c r="A1445" s="109"/>
      <c r="B1445" s="9"/>
      <c r="C1445" s="106"/>
      <c r="H1445" s="10"/>
      <c r="K1445" s="10"/>
      <c r="L1445" s="10"/>
      <c r="M1445" s="10"/>
      <c r="N1445" s="150"/>
    </row>
    <row r="1446" spans="1:14">
      <c r="A1446" s="109"/>
      <c r="B1446" s="9"/>
      <c r="C1446" s="106"/>
      <c r="H1446" s="10"/>
      <c r="K1446" s="10"/>
      <c r="L1446" s="10"/>
      <c r="M1446" s="10"/>
      <c r="N1446" s="150"/>
    </row>
    <row r="1447" spans="1:14">
      <c r="A1447" s="109"/>
      <c r="B1447" s="9"/>
      <c r="C1447" s="106"/>
      <c r="H1447" s="10"/>
      <c r="K1447" s="10"/>
      <c r="L1447" s="10"/>
      <c r="M1447" s="10"/>
      <c r="N1447" s="150"/>
    </row>
    <row r="1448" spans="1:14">
      <c r="A1448" s="109"/>
      <c r="B1448" s="9"/>
      <c r="C1448" s="106"/>
      <c r="H1448" s="10"/>
      <c r="K1448" s="10"/>
      <c r="L1448" s="10"/>
      <c r="M1448" s="10"/>
      <c r="N1448" s="150"/>
    </row>
    <row r="1449" spans="1:14">
      <c r="A1449" s="109"/>
      <c r="B1449" s="9"/>
      <c r="C1449" s="106"/>
      <c r="H1449" s="10"/>
      <c r="K1449" s="10"/>
      <c r="L1449" s="10"/>
      <c r="M1449" s="10"/>
      <c r="N1449" s="150"/>
    </row>
    <row r="1450" spans="1:14">
      <c r="A1450" s="109"/>
      <c r="B1450" s="9"/>
      <c r="C1450" s="106"/>
      <c r="H1450" s="10"/>
      <c r="K1450" s="10"/>
      <c r="L1450" s="10"/>
      <c r="M1450" s="10"/>
      <c r="N1450" s="150"/>
    </row>
    <row r="1451" spans="1:14">
      <c r="A1451" s="109"/>
      <c r="B1451" s="9"/>
      <c r="C1451" s="106"/>
      <c r="H1451" s="10"/>
      <c r="K1451" s="10"/>
      <c r="L1451" s="10"/>
      <c r="M1451" s="10"/>
      <c r="N1451" s="150"/>
    </row>
    <row r="1452" spans="1:14">
      <c r="A1452" s="109"/>
      <c r="B1452" s="9"/>
      <c r="C1452" s="106"/>
      <c r="H1452" s="10"/>
      <c r="K1452" s="10"/>
      <c r="L1452" s="10"/>
      <c r="M1452" s="10"/>
      <c r="N1452" s="150"/>
    </row>
    <row r="1453" spans="1:14">
      <c r="A1453" s="109"/>
      <c r="B1453" s="9"/>
      <c r="C1453" s="106"/>
      <c r="H1453" s="10"/>
      <c r="K1453" s="10"/>
      <c r="L1453" s="10"/>
      <c r="M1453" s="10"/>
      <c r="N1453" s="150"/>
    </row>
    <row r="1454" spans="1:14">
      <c r="A1454" s="109"/>
      <c r="B1454" s="9"/>
      <c r="C1454" s="106"/>
      <c r="H1454" s="10"/>
      <c r="K1454" s="10"/>
      <c r="L1454" s="10"/>
      <c r="M1454" s="10"/>
      <c r="N1454" s="150"/>
    </row>
    <row r="1455" spans="1:14">
      <c r="A1455" s="109"/>
      <c r="B1455" s="9"/>
      <c r="C1455" s="106"/>
      <c r="H1455" s="10"/>
      <c r="K1455" s="10"/>
      <c r="L1455" s="10"/>
      <c r="M1455" s="10"/>
      <c r="N1455" s="150"/>
    </row>
    <row r="1456" spans="1:14">
      <c r="A1456" s="109"/>
      <c r="B1456" s="9"/>
      <c r="C1456" s="106"/>
      <c r="H1456" s="10"/>
      <c r="K1456" s="10"/>
      <c r="L1456" s="10"/>
      <c r="M1456" s="10"/>
      <c r="N1456" s="150"/>
    </row>
    <row r="1457" spans="1:14">
      <c r="A1457" s="109"/>
      <c r="B1457" s="9"/>
      <c r="C1457" s="106"/>
      <c r="H1457" s="10"/>
      <c r="K1457" s="10"/>
      <c r="L1457" s="10"/>
      <c r="M1457" s="10"/>
      <c r="N1457" s="150"/>
    </row>
    <row r="1458" spans="1:14">
      <c r="A1458" s="109"/>
      <c r="B1458" s="9"/>
      <c r="C1458" s="106"/>
      <c r="H1458" s="10"/>
      <c r="K1458" s="10"/>
      <c r="L1458" s="10"/>
      <c r="M1458" s="10"/>
      <c r="N1458" s="150"/>
    </row>
    <row r="1459" spans="1:14">
      <c r="A1459" s="109"/>
      <c r="B1459" s="9"/>
      <c r="C1459" s="106"/>
      <c r="H1459" s="10"/>
      <c r="K1459" s="10"/>
      <c r="L1459" s="10"/>
      <c r="M1459" s="10"/>
      <c r="N1459" s="150"/>
    </row>
    <row r="1460" spans="1:14">
      <c r="A1460" s="109"/>
      <c r="B1460" s="9"/>
      <c r="C1460" s="106"/>
      <c r="H1460" s="10"/>
      <c r="K1460" s="10"/>
      <c r="L1460" s="10"/>
      <c r="M1460" s="10"/>
      <c r="N1460" s="150"/>
    </row>
    <row r="1461" spans="1:14">
      <c r="A1461" s="109"/>
      <c r="B1461" s="9"/>
      <c r="C1461" s="106"/>
      <c r="H1461" s="10"/>
      <c r="K1461" s="10"/>
      <c r="L1461" s="10"/>
      <c r="M1461" s="10"/>
      <c r="N1461" s="150"/>
    </row>
    <row r="1462" spans="1:14">
      <c r="A1462" s="109"/>
      <c r="B1462" s="9"/>
      <c r="C1462" s="106"/>
      <c r="H1462" s="10"/>
      <c r="K1462" s="10"/>
      <c r="L1462" s="10"/>
      <c r="M1462" s="10"/>
      <c r="N1462" s="150"/>
    </row>
    <row r="1463" spans="1:14">
      <c r="A1463" s="109"/>
      <c r="B1463" s="9"/>
      <c r="C1463" s="106"/>
      <c r="H1463" s="10"/>
      <c r="K1463" s="10"/>
      <c r="L1463" s="10"/>
      <c r="M1463" s="10"/>
      <c r="N1463" s="150"/>
    </row>
    <row r="1464" spans="1:14">
      <c r="A1464" s="109"/>
      <c r="B1464" s="9"/>
      <c r="C1464" s="106"/>
      <c r="H1464" s="10"/>
      <c r="K1464" s="10"/>
      <c r="L1464" s="10"/>
      <c r="M1464" s="10"/>
      <c r="N1464" s="150"/>
    </row>
    <row r="1465" spans="1:14">
      <c r="A1465" s="109"/>
      <c r="B1465" s="9"/>
      <c r="C1465" s="106"/>
      <c r="H1465" s="10"/>
      <c r="K1465" s="10"/>
      <c r="L1465" s="10"/>
      <c r="M1465" s="10"/>
      <c r="N1465" s="150"/>
    </row>
    <row r="1466" spans="1:14">
      <c r="A1466" s="109"/>
      <c r="B1466" s="9"/>
      <c r="C1466" s="106"/>
      <c r="H1466" s="10"/>
      <c r="K1466" s="10"/>
      <c r="L1466" s="10"/>
      <c r="M1466" s="10"/>
      <c r="N1466" s="150"/>
    </row>
    <row r="1467" spans="1:14">
      <c r="A1467" s="109"/>
      <c r="B1467" s="9"/>
      <c r="C1467" s="106"/>
      <c r="H1467" s="10"/>
      <c r="K1467" s="10"/>
      <c r="L1467" s="10"/>
      <c r="M1467" s="10"/>
      <c r="N1467" s="150"/>
    </row>
    <row r="1468" spans="1:14">
      <c r="A1468" s="109"/>
      <c r="B1468" s="9"/>
      <c r="C1468" s="106"/>
      <c r="H1468" s="10"/>
      <c r="K1468" s="10"/>
      <c r="L1468" s="10"/>
      <c r="M1468" s="10"/>
      <c r="N1468" s="150"/>
    </row>
    <row r="1469" spans="1:14">
      <c r="A1469" s="109"/>
      <c r="B1469" s="9"/>
      <c r="C1469" s="106"/>
      <c r="H1469" s="10"/>
      <c r="K1469" s="10"/>
      <c r="L1469" s="10"/>
      <c r="M1469" s="10"/>
      <c r="N1469" s="150"/>
    </row>
    <row r="1470" spans="1:14">
      <c r="A1470" s="109"/>
      <c r="B1470" s="9"/>
      <c r="C1470" s="106"/>
      <c r="H1470" s="10"/>
      <c r="K1470" s="10"/>
      <c r="L1470" s="10"/>
      <c r="M1470" s="10"/>
      <c r="N1470" s="150"/>
    </row>
    <row r="1471" spans="1:14">
      <c r="A1471" s="109"/>
      <c r="B1471" s="9"/>
      <c r="C1471" s="106"/>
      <c r="H1471" s="10"/>
      <c r="K1471" s="10"/>
      <c r="L1471" s="10"/>
      <c r="M1471" s="10"/>
      <c r="N1471" s="150"/>
    </row>
    <row r="1472" spans="1:14">
      <c r="A1472" s="109"/>
      <c r="B1472" s="9"/>
      <c r="C1472" s="106"/>
      <c r="H1472" s="10"/>
      <c r="K1472" s="10"/>
      <c r="L1472" s="10"/>
      <c r="M1472" s="10"/>
      <c r="N1472" s="150"/>
    </row>
    <row r="1473" spans="1:14">
      <c r="A1473" s="109"/>
      <c r="B1473" s="9"/>
      <c r="C1473" s="106"/>
      <c r="H1473" s="10"/>
      <c r="K1473" s="10"/>
      <c r="L1473" s="10"/>
      <c r="M1473" s="10"/>
      <c r="N1473" s="150"/>
    </row>
    <row r="1474" spans="1:14">
      <c r="A1474" s="109"/>
      <c r="B1474" s="9"/>
      <c r="C1474" s="106"/>
      <c r="H1474" s="10"/>
      <c r="K1474" s="10"/>
      <c r="L1474" s="10"/>
      <c r="M1474" s="10"/>
      <c r="N1474" s="150"/>
    </row>
    <row r="1475" spans="1:14">
      <c r="A1475" s="109"/>
      <c r="B1475" s="9"/>
      <c r="C1475" s="106"/>
      <c r="H1475" s="10"/>
      <c r="K1475" s="10"/>
      <c r="L1475" s="10"/>
      <c r="M1475" s="10"/>
      <c r="N1475" s="150"/>
    </row>
    <row r="1476" spans="1:14">
      <c r="A1476" s="109"/>
      <c r="B1476" s="9"/>
      <c r="C1476" s="106"/>
      <c r="H1476" s="10"/>
      <c r="K1476" s="10"/>
      <c r="L1476" s="10"/>
      <c r="M1476" s="10"/>
      <c r="N1476" s="150"/>
    </row>
    <row r="1477" spans="1:14">
      <c r="A1477" s="109"/>
      <c r="B1477" s="9"/>
      <c r="C1477" s="106"/>
      <c r="H1477" s="10"/>
      <c r="K1477" s="10"/>
      <c r="L1477" s="10"/>
      <c r="M1477" s="10"/>
      <c r="N1477" s="150"/>
    </row>
    <row r="1478" spans="1:14">
      <c r="A1478" s="109"/>
      <c r="B1478" s="9"/>
      <c r="C1478" s="106"/>
      <c r="H1478" s="10"/>
      <c r="K1478" s="10"/>
      <c r="L1478" s="10"/>
      <c r="M1478" s="10"/>
      <c r="N1478" s="150"/>
    </row>
    <row r="1479" spans="1:14">
      <c r="A1479" s="109"/>
      <c r="B1479" s="9"/>
      <c r="C1479" s="106"/>
      <c r="H1479" s="10"/>
      <c r="K1479" s="10"/>
      <c r="L1479" s="10"/>
      <c r="M1479" s="10"/>
      <c r="N1479" s="150"/>
    </row>
    <row r="1480" spans="1:14">
      <c r="A1480" s="109"/>
      <c r="B1480" s="9"/>
      <c r="C1480" s="106"/>
      <c r="H1480" s="10"/>
      <c r="K1480" s="10"/>
      <c r="L1480" s="10"/>
      <c r="M1480" s="10"/>
      <c r="N1480" s="150"/>
    </row>
    <row r="1481" spans="1:14">
      <c r="A1481" s="109"/>
      <c r="B1481" s="9"/>
      <c r="C1481" s="106"/>
      <c r="H1481" s="10"/>
      <c r="K1481" s="10"/>
      <c r="L1481" s="10"/>
      <c r="M1481" s="10"/>
      <c r="N1481" s="150"/>
    </row>
    <row r="1482" spans="1:14">
      <c r="A1482" s="109"/>
      <c r="B1482" s="9"/>
      <c r="C1482" s="106"/>
      <c r="H1482" s="10"/>
      <c r="K1482" s="10"/>
      <c r="L1482" s="10"/>
      <c r="M1482" s="10"/>
      <c r="N1482" s="150"/>
    </row>
    <row r="1483" spans="1:14">
      <c r="A1483" s="109"/>
      <c r="B1483" s="9"/>
      <c r="C1483" s="106"/>
      <c r="H1483" s="10"/>
      <c r="K1483" s="10"/>
      <c r="L1483" s="10"/>
      <c r="M1483" s="10"/>
      <c r="N1483" s="150"/>
    </row>
    <row r="1484" spans="1:14">
      <c r="A1484" s="109"/>
      <c r="B1484" s="9"/>
      <c r="C1484" s="106"/>
      <c r="H1484" s="10"/>
      <c r="K1484" s="10"/>
      <c r="L1484" s="10"/>
      <c r="M1484" s="10"/>
      <c r="N1484" s="150"/>
    </row>
    <row r="1485" spans="1:14">
      <c r="A1485" s="109"/>
      <c r="B1485" s="9"/>
      <c r="C1485" s="106"/>
      <c r="H1485" s="10"/>
      <c r="K1485" s="10"/>
      <c r="L1485" s="10"/>
      <c r="M1485" s="10"/>
      <c r="N1485" s="150"/>
    </row>
    <row r="1486" spans="1:14">
      <c r="A1486" s="109"/>
      <c r="B1486" s="9"/>
      <c r="C1486" s="106"/>
      <c r="H1486" s="10"/>
      <c r="K1486" s="10"/>
      <c r="L1486" s="10"/>
      <c r="M1486" s="10"/>
      <c r="N1486" s="150"/>
    </row>
    <row r="1487" spans="1:14">
      <c r="A1487" s="109"/>
      <c r="B1487" s="9"/>
      <c r="C1487" s="106"/>
      <c r="H1487" s="10"/>
      <c r="K1487" s="10"/>
      <c r="L1487" s="10"/>
      <c r="M1487" s="10"/>
      <c r="N1487" s="150"/>
    </row>
    <row r="1488" spans="1:14">
      <c r="A1488" s="109"/>
      <c r="B1488" s="9"/>
      <c r="C1488" s="106"/>
      <c r="H1488" s="10"/>
      <c r="K1488" s="10"/>
      <c r="L1488" s="10"/>
      <c r="M1488" s="10"/>
      <c r="N1488" s="150"/>
    </row>
    <row r="1489" spans="1:14">
      <c r="A1489" s="109"/>
      <c r="B1489" s="9"/>
      <c r="C1489" s="106"/>
      <c r="H1489" s="10"/>
      <c r="K1489" s="10"/>
      <c r="L1489" s="10"/>
      <c r="M1489" s="10"/>
      <c r="N1489" s="150"/>
    </row>
    <row r="1490" spans="1:14">
      <c r="A1490" s="109"/>
      <c r="B1490" s="9"/>
      <c r="C1490" s="106"/>
      <c r="H1490" s="10"/>
      <c r="K1490" s="10"/>
      <c r="L1490" s="10"/>
      <c r="M1490" s="10"/>
      <c r="N1490" s="150"/>
    </row>
    <row r="1491" spans="1:14">
      <c r="A1491" s="109"/>
      <c r="B1491" s="9"/>
      <c r="C1491" s="106"/>
      <c r="H1491" s="10"/>
      <c r="K1491" s="10"/>
      <c r="L1491" s="10"/>
      <c r="M1491" s="10"/>
      <c r="N1491" s="150"/>
    </row>
    <row r="1492" spans="1:14">
      <c r="A1492" s="109"/>
      <c r="B1492" s="9"/>
      <c r="C1492" s="106"/>
      <c r="H1492" s="10"/>
      <c r="K1492" s="10"/>
      <c r="L1492" s="10"/>
      <c r="M1492" s="10"/>
      <c r="N1492" s="150"/>
    </row>
    <row r="1493" spans="1:14">
      <c r="A1493" s="109"/>
      <c r="B1493" s="9"/>
      <c r="C1493" s="106"/>
      <c r="H1493" s="10"/>
      <c r="K1493" s="10"/>
      <c r="L1493" s="10"/>
      <c r="M1493" s="10"/>
      <c r="N1493" s="150"/>
    </row>
    <row r="1494" spans="1:14">
      <c r="A1494" s="109"/>
      <c r="B1494" s="9"/>
      <c r="C1494" s="106"/>
      <c r="H1494" s="10"/>
      <c r="K1494" s="10"/>
      <c r="L1494" s="10"/>
      <c r="M1494" s="10"/>
      <c r="N1494" s="150"/>
    </row>
    <row r="1495" spans="1:14">
      <c r="A1495" s="109"/>
      <c r="B1495" s="9"/>
      <c r="C1495" s="106"/>
      <c r="H1495" s="10"/>
      <c r="K1495" s="10"/>
      <c r="L1495" s="10"/>
      <c r="M1495" s="10"/>
      <c r="N1495" s="150"/>
    </row>
    <row r="1496" spans="1:14">
      <c r="A1496" s="109"/>
      <c r="B1496" s="9"/>
      <c r="C1496" s="106"/>
      <c r="H1496" s="10"/>
      <c r="K1496" s="10"/>
      <c r="L1496" s="10"/>
      <c r="M1496" s="10"/>
      <c r="N1496" s="150"/>
    </row>
    <row r="1497" spans="1:14">
      <c r="A1497" s="109"/>
      <c r="B1497" s="9"/>
      <c r="C1497" s="106"/>
      <c r="H1497" s="10"/>
      <c r="K1497" s="10"/>
      <c r="L1497" s="10"/>
      <c r="M1497" s="10"/>
      <c r="N1497" s="150"/>
    </row>
    <row r="1498" spans="1:14">
      <c r="A1498" s="109"/>
      <c r="B1498" s="9"/>
      <c r="C1498" s="106"/>
      <c r="H1498" s="10"/>
      <c r="K1498" s="10"/>
      <c r="L1498" s="10"/>
      <c r="M1498" s="10"/>
      <c r="N1498" s="150"/>
    </row>
    <row r="1499" spans="1:14">
      <c r="A1499" s="109"/>
      <c r="B1499" s="9"/>
      <c r="C1499" s="106"/>
      <c r="H1499" s="10"/>
      <c r="K1499" s="10"/>
      <c r="L1499" s="10"/>
      <c r="M1499" s="10"/>
      <c r="N1499" s="150"/>
    </row>
    <row r="1500" spans="1:14">
      <c r="A1500" s="109"/>
      <c r="B1500" s="9"/>
      <c r="C1500" s="106"/>
      <c r="H1500" s="10"/>
      <c r="K1500" s="10"/>
      <c r="L1500" s="10"/>
      <c r="M1500" s="10"/>
      <c r="N1500" s="150"/>
    </row>
    <row r="1501" spans="1:14">
      <c r="A1501" s="109"/>
      <c r="B1501" s="9"/>
      <c r="C1501" s="106"/>
      <c r="H1501" s="10"/>
      <c r="K1501" s="10"/>
      <c r="L1501" s="10"/>
      <c r="M1501" s="10"/>
      <c r="N1501" s="150"/>
    </row>
    <row r="1502" spans="1:14">
      <c r="A1502" s="109"/>
      <c r="B1502" s="9"/>
      <c r="C1502" s="106"/>
      <c r="H1502" s="10"/>
      <c r="K1502" s="10"/>
      <c r="L1502" s="10"/>
      <c r="M1502" s="10"/>
      <c r="N1502" s="150"/>
    </row>
    <row r="1503" spans="1:14">
      <c r="A1503" s="109"/>
      <c r="B1503" s="9"/>
      <c r="C1503" s="106"/>
      <c r="H1503" s="10"/>
      <c r="K1503" s="10"/>
      <c r="L1503" s="10"/>
      <c r="M1503" s="10"/>
      <c r="N1503" s="150"/>
    </row>
    <row r="1504" spans="1:14">
      <c r="A1504" s="109"/>
      <c r="B1504" s="9"/>
      <c r="C1504" s="106"/>
      <c r="H1504" s="10"/>
      <c r="K1504" s="10"/>
      <c r="L1504" s="10"/>
      <c r="M1504" s="10"/>
      <c r="N1504" s="150"/>
    </row>
    <row r="1505" spans="1:14">
      <c r="A1505" s="109"/>
      <c r="B1505" s="9"/>
      <c r="C1505" s="106"/>
      <c r="H1505" s="10"/>
      <c r="K1505" s="10"/>
      <c r="L1505" s="10"/>
      <c r="M1505" s="10"/>
      <c r="N1505" s="150"/>
    </row>
    <row r="1506" spans="1:14">
      <c r="A1506" s="109"/>
      <c r="B1506" s="9"/>
      <c r="C1506" s="106"/>
      <c r="H1506" s="10"/>
      <c r="K1506" s="10"/>
      <c r="L1506" s="10"/>
      <c r="M1506" s="10"/>
      <c r="N1506" s="150"/>
    </row>
    <row r="1507" spans="1:14">
      <c r="A1507" s="109"/>
      <c r="B1507" s="9"/>
      <c r="C1507" s="106"/>
      <c r="H1507" s="10"/>
      <c r="K1507" s="10"/>
      <c r="L1507" s="10"/>
      <c r="M1507" s="10"/>
      <c r="N1507" s="150"/>
    </row>
    <row r="1508" spans="1:14">
      <c r="A1508" s="109"/>
      <c r="B1508" s="9"/>
      <c r="C1508" s="106"/>
      <c r="H1508" s="10"/>
      <c r="K1508" s="10"/>
      <c r="L1508" s="10"/>
      <c r="M1508" s="10"/>
      <c r="N1508" s="150"/>
    </row>
    <row r="1509" spans="1:14">
      <c r="A1509" s="109"/>
      <c r="B1509" s="9"/>
      <c r="C1509" s="106"/>
      <c r="H1509" s="10"/>
      <c r="K1509" s="10"/>
      <c r="L1509" s="10"/>
      <c r="M1509" s="10"/>
      <c r="N1509" s="150"/>
    </row>
    <row r="1510" spans="1:14">
      <c r="A1510" s="109"/>
      <c r="B1510" s="9"/>
      <c r="C1510" s="106"/>
      <c r="H1510" s="10"/>
      <c r="K1510" s="10"/>
      <c r="L1510" s="10"/>
      <c r="M1510" s="10"/>
      <c r="N1510" s="150"/>
    </row>
    <row r="1511" spans="1:14">
      <c r="A1511" s="109"/>
      <c r="B1511" s="9"/>
      <c r="C1511" s="106"/>
      <c r="H1511" s="10"/>
      <c r="K1511" s="10"/>
      <c r="L1511" s="10"/>
      <c r="M1511" s="10"/>
      <c r="N1511" s="150"/>
    </row>
    <row r="1512" spans="1:14">
      <c r="A1512" s="109"/>
      <c r="B1512" s="9"/>
      <c r="C1512" s="106"/>
      <c r="H1512" s="10"/>
      <c r="K1512" s="10"/>
      <c r="L1512" s="10"/>
      <c r="M1512" s="10"/>
      <c r="N1512" s="150"/>
    </row>
    <row r="1513" spans="1:14">
      <c r="A1513" s="109"/>
      <c r="B1513" s="9"/>
      <c r="C1513" s="106"/>
      <c r="H1513" s="10"/>
      <c r="K1513" s="10"/>
      <c r="L1513" s="10"/>
      <c r="M1513" s="10"/>
      <c r="N1513" s="150"/>
    </row>
    <row r="1514" spans="1:14">
      <c r="A1514" s="109"/>
      <c r="B1514" s="9"/>
      <c r="C1514" s="106"/>
      <c r="H1514" s="10"/>
      <c r="K1514" s="10"/>
      <c r="L1514" s="10"/>
      <c r="M1514" s="10"/>
      <c r="N1514" s="150"/>
    </row>
    <row r="1515" spans="1:14">
      <c r="A1515" s="109"/>
      <c r="B1515" s="9"/>
      <c r="C1515" s="106"/>
      <c r="H1515" s="10"/>
      <c r="K1515" s="10"/>
      <c r="L1515" s="10"/>
      <c r="M1515" s="10"/>
      <c r="N1515" s="150"/>
    </row>
    <row r="1516" spans="1:14">
      <c r="A1516" s="109"/>
      <c r="B1516" s="9"/>
      <c r="C1516" s="106"/>
      <c r="H1516" s="10"/>
      <c r="K1516" s="10"/>
      <c r="L1516" s="10"/>
      <c r="M1516" s="10"/>
      <c r="N1516" s="150"/>
    </row>
    <row r="1517" spans="1:14">
      <c r="A1517" s="109"/>
      <c r="B1517" s="9"/>
      <c r="C1517" s="106"/>
      <c r="H1517" s="10"/>
      <c r="K1517" s="10"/>
      <c r="L1517" s="10"/>
      <c r="M1517" s="10"/>
      <c r="N1517" s="150"/>
    </row>
    <row r="1518" spans="1:14">
      <c r="A1518" s="109"/>
      <c r="B1518" s="9"/>
      <c r="C1518" s="106"/>
      <c r="H1518" s="10"/>
      <c r="K1518" s="10"/>
      <c r="L1518" s="10"/>
      <c r="M1518" s="10"/>
      <c r="N1518" s="150"/>
    </row>
    <row r="1519" spans="1:14">
      <c r="A1519" s="109"/>
      <c r="B1519" s="9"/>
      <c r="C1519" s="106"/>
      <c r="H1519" s="10"/>
      <c r="K1519" s="10"/>
      <c r="L1519" s="10"/>
      <c r="M1519" s="10"/>
      <c r="N1519" s="150"/>
    </row>
    <row r="1520" spans="1:14">
      <c r="A1520" s="109"/>
      <c r="B1520" s="9"/>
      <c r="C1520" s="106"/>
      <c r="H1520" s="10"/>
      <c r="K1520" s="10"/>
      <c r="L1520" s="10"/>
      <c r="M1520" s="10"/>
      <c r="N1520" s="150"/>
    </row>
    <row r="1521" spans="1:14">
      <c r="A1521" s="109"/>
      <c r="B1521" s="9"/>
      <c r="C1521" s="106"/>
      <c r="H1521" s="10"/>
      <c r="K1521" s="10"/>
      <c r="L1521" s="10"/>
      <c r="M1521" s="10"/>
      <c r="N1521" s="150"/>
    </row>
    <row r="1522" spans="1:14">
      <c r="A1522" s="109"/>
      <c r="B1522" s="9"/>
      <c r="C1522" s="106"/>
      <c r="H1522" s="10"/>
      <c r="K1522" s="10"/>
      <c r="L1522" s="10"/>
      <c r="M1522" s="10"/>
      <c r="N1522" s="150"/>
    </row>
    <row r="1523" spans="1:14">
      <c r="A1523" s="109"/>
      <c r="B1523" s="9"/>
      <c r="C1523" s="106"/>
      <c r="H1523" s="10"/>
      <c r="K1523" s="10"/>
      <c r="L1523" s="10"/>
      <c r="M1523" s="10"/>
      <c r="N1523" s="150"/>
    </row>
    <row r="1524" spans="1:14">
      <c r="A1524" s="109"/>
      <c r="B1524" s="9"/>
      <c r="C1524" s="106"/>
      <c r="H1524" s="10"/>
      <c r="K1524" s="10"/>
      <c r="L1524" s="10"/>
      <c r="M1524" s="10"/>
      <c r="N1524" s="150"/>
    </row>
    <row r="1525" spans="1:14">
      <c r="A1525" s="109"/>
      <c r="B1525" s="9"/>
      <c r="C1525" s="106"/>
      <c r="H1525" s="10"/>
      <c r="K1525" s="10"/>
      <c r="L1525" s="10"/>
      <c r="M1525" s="10"/>
      <c r="N1525" s="150"/>
    </row>
    <row r="1526" spans="1:14">
      <c r="A1526" s="109"/>
      <c r="B1526" s="9"/>
      <c r="C1526" s="106"/>
      <c r="H1526" s="10"/>
      <c r="K1526" s="10"/>
      <c r="L1526" s="10"/>
      <c r="M1526" s="10"/>
      <c r="N1526" s="150"/>
    </row>
    <row r="1527" spans="1:14">
      <c r="A1527" s="109"/>
      <c r="B1527" s="9"/>
      <c r="C1527" s="106"/>
      <c r="H1527" s="10"/>
      <c r="K1527" s="10"/>
      <c r="L1527" s="10"/>
      <c r="M1527" s="10"/>
      <c r="N1527" s="150"/>
    </row>
    <row r="1528" spans="1:14">
      <c r="A1528" s="109"/>
      <c r="B1528" s="9"/>
      <c r="C1528" s="106"/>
      <c r="H1528" s="10"/>
      <c r="K1528" s="10"/>
      <c r="L1528" s="10"/>
      <c r="M1528" s="10"/>
      <c r="N1528" s="150"/>
    </row>
    <row r="1529" spans="1:14">
      <c r="A1529" s="109"/>
      <c r="B1529" s="9"/>
      <c r="C1529" s="106"/>
      <c r="H1529" s="10"/>
      <c r="K1529" s="10"/>
      <c r="L1529" s="10"/>
      <c r="M1529" s="10"/>
      <c r="N1529" s="150"/>
    </row>
    <row r="1530" spans="1:14">
      <c r="A1530" s="109"/>
      <c r="B1530" s="9"/>
      <c r="C1530" s="106"/>
      <c r="H1530" s="10"/>
      <c r="K1530" s="10"/>
      <c r="L1530" s="10"/>
      <c r="M1530" s="10"/>
      <c r="N1530" s="150"/>
    </row>
    <row r="1531" spans="1:14">
      <c r="A1531" s="109"/>
      <c r="B1531" s="9"/>
      <c r="C1531" s="106"/>
      <c r="H1531" s="10"/>
      <c r="K1531" s="10"/>
      <c r="L1531" s="10"/>
      <c r="M1531" s="10"/>
      <c r="N1531" s="150"/>
    </row>
    <row r="1532" spans="1:14">
      <c r="A1532" s="109"/>
      <c r="B1532" s="9"/>
      <c r="C1532" s="106"/>
      <c r="H1532" s="10"/>
      <c r="K1532" s="10"/>
      <c r="L1532" s="10"/>
      <c r="M1532" s="10"/>
      <c r="N1532" s="150"/>
    </row>
    <row r="1533" spans="1:14">
      <c r="A1533" s="109"/>
      <c r="B1533" s="9"/>
      <c r="C1533" s="106"/>
      <c r="H1533" s="10"/>
      <c r="K1533" s="10"/>
      <c r="L1533" s="10"/>
      <c r="M1533" s="10"/>
      <c r="N1533" s="150"/>
    </row>
    <row r="1534" spans="1:14">
      <c r="A1534" s="109"/>
      <c r="B1534" s="9"/>
      <c r="C1534" s="106"/>
      <c r="H1534" s="10"/>
      <c r="K1534" s="10"/>
      <c r="L1534" s="10"/>
      <c r="M1534" s="10"/>
      <c r="N1534" s="150"/>
    </row>
    <row r="1535" spans="1:14">
      <c r="A1535" s="109"/>
      <c r="B1535" s="9"/>
      <c r="C1535" s="106"/>
      <c r="H1535" s="10"/>
      <c r="K1535" s="10"/>
      <c r="L1535" s="10"/>
      <c r="M1535" s="10"/>
      <c r="N1535" s="150"/>
    </row>
    <row r="1536" spans="1:14">
      <c r="A1536" s="109"/>
      <c r="B1536" s="9"/>
      <c r="C1536" s="106"/>
      <c r="H1536" s="10"/>
      <c r="K1536" s="10"/>
      <c r="L1536" s="10"/>
      <c r="M1536" s="10"/>
      <c r="N1536" s="150"/>
    </row>
    <row r="1537" spans="1:14">
      <c r="A1537" s="109"/>
      <c r="B1537" s="9"/>
      <c r="C1537" s="106"/>
      <c r="H1537" s="10"/>
      <c r="K1537" s="10"/>
      <c r="L1537" s="10"/>
      <c r="M1537" s="10"/>
      <c r="N1537" s="150"/>
    </row>
    <row r="1538" spans="1:14">
      <c r="A1538" s="109"/>
      <c r="B1538" s="9"/>
      <c r="C1538" s="106"/>
      <c r="H1538" s="10"/>
      <c r="K1538" s="10"/>
      <c r="L1538" s="10"/>
      <c r="M1538" s="10"/>
      <c r="N1538" s="150"/>
    </row>
    <row r="1539" spans="1:14">
      <c r="A1539" s="109"/>
      <c r="B1539" s="9"/>
      <c r="C1539" s="106"/>
      <c r="H1539" s="10"/>
      <c r="K1539" s="10"/>
      <c r="L1539" s="10"/>
      <c r="M1539" s="10"/>
      <c r="N1539" s="150"/>
    </row>
    <row r="1540" spans="1:14">
      <c r="A1540" s="109"/>
      <c r="B1540" s="9"/>
      <c r="C1540" s="106"/>
      <c r="H1540" s="10"/>
      <c r="K1540" s="10"/>
      <c r="L1540" s="10"/>
      <c r="M1540" s="10"/>
      <c r="N1540" s="150"/>
    </row>
    <row r="1541" spans="1:14">
      <c r="A1541" s="109"/>
      <c r="B1541" s="9"/>
      <c r="C1541" s="106"/>
      <c r="H1541" s="10"/>
      <c r="K1541" s="10"/>
      <c r="L1541" s="10"/>
      <c r="M1541" s="10"/>
      <c r="N1541" s="150"/>
    </row>
    <row r="1542" spans="1:14">
      <c r="A1542" s="109"/>
      <c r="B1542" s="9"/>
      <c r="C1542" s="106"/>
      <c r="H1542" s="10"/>
      <c r="K1542" s="10"/>
      <c r="L1542" s="10"/>
      <c r="M1542" s="10"/>
      <c r="N1542" s="150"/>
    </row>
    <row r="1543" spans="1:14">
      <c r="A1543" s="109"/>
      <c r="B1543" s="9"/>
      <c r="C1543" s="106"/>
      <c r="H1543" s="10"/>
      <c r="K1543" s="10"/>
      <c r="L1543" s="10"/>
      <c r="M1543" s="10"/>
      <c r="N1543" s="150"/>
    </row>
    <row r="1544" spans="1:14">
      <c r="A1544" s="109"/>
      <c r="B1544" s="9"/>
      <c r="C1544" s="106"/>
      <c r="H1544" s="10"/>
      <c r="K1544" s="10"/>
      <c r="L1544" s="10"/>
      <c r="M1544" s="10"/>
      <c r="N1544" s="150"/>
    </row>
    <row r="1545" spans="1:14">
      <c r="A1545" s="109"/>
      <c r="B1545" s="9"/>
      <c r="C1545" s="106"/>
      <c r="H1545" s="10"/>
      <c r="K1545" s="10"/>
      <c r="L1545" s="10"/>
      <c r="M1545" s="10"/>
      <c r="N1545" s="150"/>
    </row>
    <row r="1546" spans="1:14">
      <c r="A1546" s="109"/>
      <c r="B1546" s="9"/>
      <c r="C1546" s="106"/>
      <c r="H1546" s="10"/>
      <c r="K1546" s="10"/>
      <c r="L1546" s="10"/>
      <c r="M1546" s="10"/>
      <c r="N1546" s="150"/>
    </row>
    <row r="1547" spans="1:14">
      <c r="A1547" s="109"/>
      <c r="B1547" s="9"/>
      <c r="C1547" s="106"/>
      <c r="H1547" s="10"/>
      <c r="K1547" s="10"/>
      <c r="L1547" s="10"/>
      <c r="M1547" s="10"/>
      <c r="N1547" s="150"/>
    </row>
    <row r="1548" spans="1:14">
      <c r="A1548" s="109"/>
      <c r="B1548" s="9"/>
      <c r="C1548" s="106"/>
      <c r="H1548" s="10"/>
      <c r="K1548" s="10"/>
      <c r="L1548" s="10"/>
      <c r="M1548" s="10"/>
      <c r="N1548" s="150"/>
    </row>
    <row r="1549" spans="1:14">
      <c r="A1549" s="109"/>
      <c r="B1549" s="9"/>
      <c r="C1549" s="106"/>
      <c r="H1549" s="10"/>
      <c r="K1549" s="10"/>
      <c r="L1549" s="10"/>
      <c r="M1549" s="10"/>
      <c r="N1549" s="150"/>
    </row>
    <row r="1550" spans="1:14">
      <c r="A1550" s="109"/>
      <c r="B1550" s="9"/>
      <c r="C1550" s="106"/>
      <c r="H1550" s="10"/>
      <c r="K1550" s="10"/>
      <c r="L1550" s="10"/>
      <c r="M1550" s="10"/>
      <c r="N1550" s="150"/>
    </row>
    <row r="1551" spans="1:14">
      <c r="A1551" s="109"/>
      <c r="B1551" s="9"/>
      <c r="C1551" s="106"/>
      <c r="H1551" s="10"/>
      <c r="K1551" s="10"/>
      <c r="L1551" s="10"/>
      <c r="M1551" s="10"/>
      <c r="N1551" s="150"/>
    </row>
    <row r="1552" spans="1:14">
      <c r="A1552" s="109"/>
      <c r="B1552" s="9"/>
      <c r="C1552" s="106"/>
      <c r="H1552" s="10"/>
      <c r="K1552" s="10"/>
      <c r="L1552" s="10"/>
      <c r="M1552" s="10"/>
      <c r="N1552" s="150"/>
    </row>
    <row r="1553" spans="1:14">
      <c r="A1553" s="109"/>
      <c r="B1553" s="9"/>
      <c r="C1553" s="106"/>
      <c r="H1553" s="10"/>
      <c r="K1553" s="10"/>
      <c r="L1553" s="10"/>
      <c r="M1553" s="10"/>
      <c r="N1553" s="150"/>
    </row>
    <row r="1554" spans="1:14">
      <c r="A1554" s="109"/>
      <c r="B1554" s="9"/>
      <c r="C1554" s="106"/>
      <c r="H1554" s="10"/>
      <c r="K1554" s="10"/>
      <c r="L1554" s="10"/>
      <c r="M1554" s="10"/>
      <c r="N1554" s="150"/>
    </row>
    <row r="1555" spans="1:14">
      <c r="A1555" s="109"/>
      <c r="B1555" s="9"/>
      <c r="C1555" s="106"/>
      <c r="H1555" s="10"/>
      <c r="K1555" s="10"/>
      <c r="L1555" s="10"/>
      <c r="M1555" s="10"/>
      <c r="N1555" s="150"/>
    </row>
    <row r="1556" spans="1:14">
      <c r="A1556" s="109"/>
      <c r="B1556" s="9"/>
      <c r="C1556" s="106"/>
      <c r="H1556" s="10"/>
      <c r="K1556" s="10"/>
      <c r="L1556" s="10"/>
      <c r="M1556" s="10"/>
      <c r="N1556" s="150"/>
    </row>
    <row r="1557" spans="1:14">
      <c r="A1557" s="109"/>
      <c r="B1557" s="9"/>
      <c r="C1557" s="106"/>
      <c r="H1557" s="10"/>
      <c r="K1557" s="10"/>
      <c r="L1557" s="10"/>
      <c r="M1557" s="10"/>
      <c r="N1557" s="150"/>
    </row>
    <row r="1558" spans="1:14">
      <c r="A1558" s="109"/>
      <c r="B1558" s="9"/>
      <c r="C1558" s="106"/>
      <c r="H1558" s="10"/>
      <c r="K1558" s="10"/>
      <c r="L1558" s="10"/>
      <c r="M1558" s="10"/>
      <c r="N1558" s="150"/>
    </row>
    <row r="1559" spans="1:14">
      <c r="A1559" s="109"/>
      <c r="B1559" s="9"/>
      <c r="C1559" s="106"/>
      <c r="H1559" s="10"/>
      <c r="K1559" s="10"/>
      <c r="L1559" s="10"/>
      <c r="M1559" s="10"/>
      <c r="N1559" s="150"/>
    </row>
    <row r="1560" spans="1:14">
      <c r="A1560" s="109"/>
      <c r="B1560" s="9"/>
      <c r="C1560" s="106"/>
      <c r="H1560" s="10"/>
      <c r="K1560" s="10"/>
      <c r="L1560" s="10"/>
      <c r="M1560" s="10"/>
      <c r="N1560" s="150"/>
    </row>
    <row r="1561" spans="1:14">
      <c r="A1561" s="109"/>
      <c r="B1561" s="9"/>
      <c r="C1561" s="106"/>
      <c r="H1561" s="10"/>
      <c r="K1561" s="10"/>
      <c r="L1561" s="10"/>
      <c r="M1561" s="10"/>
      <c r="N1561" s="150"/>
    </row>
    <row r="1562" spans="1:14">
      <c r="A1562" s="109"/>
      <c r="B1562" s="9"/>
      <c r="C1562" s="106"/>
      <c r="H1562" s="10"/>
      <c r="K1562" s="10"/>
      <c r="L1562" s="10"/>
      <c r="M1562" s="10"/>
      <c r="N1562" s="150"/>
    </row>
    <row r="1563" spans="1:14">
      <c r="A1563" s="109"/>
      <c r="B1563" s="9"/>
      <c r="C1563" s="106"/>
      <c r="H1563" s="10"/>
      <c r="K1563" s="10"/>
      <c r="L1563" s="10"/>
      <c r="M1563" s="10"/>
      <c r="N1563" s="150"/>
    </row>
    <row r="1564" spans="1:14">
      <c r="A1564" s="109"/>
      <c r="B1564" s="9"/>
      <c r="C1564" s="106"/>
      <c r="H1564" s="10"/>
      <c r="K1564" s="10"/>
      <c r="L1564" s="10"/>
      <c r="M1564" s="10"/>
      <c r="N1564" s="150"/>
    </row>
    <row r="1565" spans="1:14">
      <c r="A1565" s="109"/>
      <c r="B1565" s="9"/>
      <c r="C1565" s="106"/>
      <c r="H1565" s="10"/>
      <c r="K1565" s="10"/>
      <c r="L1565" s="10"/>
      <c r="M1565" s="10"/>
      <c r="N1565" s="150"/>
    </row>
    <row r="1566" spans="1:14">
      <c r="A1566" s="109"/>
      <c r="B1566" s="9"/>
      <c r="C1566" s="106"/>
      <c r="H1566" s="10"/>
      <c r="K1566" s="10"/>
      <c r="L1566" s="10"/>
      <c r="M1566" s="10"/>
      <c r="N1566" s="150"/>
    </row>
    <row r="1567" spans="1:14">
      <c r="A1567" s="109"/>
      <c r="B1567" s="9"/>
      <c r="C1567" s="106"/>
      <c r="H1567" s="10"/>
      <c r="K1567" s="10"/>
      <c r="L1567" s="10"/>
      <c r="M1567" s="10"/>
      <c r="N1567" s="150"/>
    </row>
    <row r="1568" spans="1:14">
      <c r="A1568" s="109"/>
      <c r="B1568" s="9"/>
      <c r="C1568" s="106"/>
      <c r="H1568" s="10"/>
      <c r="K1568" s="10"/>
      <c r="L1568" s="10"/>
      <c r="M1568" s="10"/>
      <c r="N1568" s="150"/>
    </row>
    <row r="1569" spans="1:14">
      <c r="A1569" s="109"/>
      <c r="B1569" s="9"/>
      <c r="C1569" s="106"/>
      <c r="H1569" s="10"/>
      <c r="K1569" s="10"/>
      <c r="L1569" s="10"/>
      <c r="M1569" s="10"/>
      <c r="N1569" s="150"/>
    </row>
    <row r="1570" spans="1:14">
      <c r="A1570" s="109"/>
      <c r="B1570" s="9"/>
      <c r="C1570" s="106"/>
      <c r="H1570" s="10"/>
      <c r="K1570" s="10"/>
      <c r="L1570" s="10"/>
      <c r="M1570" s="10"/>
      <c r="N1570" s="150"/>
    </row>
    <row r="1571" spans="1:14">
      <c r="A1571" s="109"/>
      <c r="B1571" s="9"/>
      <c r="C1571" s="106"/>
      <c r="H1571" s="10"/>
      <c r="K1571" s="10"/>
      <c r="L1571" s="10"/>
      <c r="M1571" s="10"/>
      <c r="N1571" s="150"/>
    </row>
    <row r="1572" spans="1:14">
      <c r="A1572" s="109"/>
      <c r="B1572" s="9"/>
      <c r="C1572" s="106"/>
      <c r="H1572" s="10"/>
      <c r="K1572" s="10"/>
      <c r="L1572" s="10"/>
      <c r="M1572" s="10"/>
      <c r="N1572" s="150"/>
    </row>
    <row r="1573" spans="1:14">
      <c r="A1573" s="109"/>
      <c r="B1573" s="9"/>
      <c r="C1573" s="106"/>
      <c r="H1573" s="10"/>
      <c r="K1573" s="10"/>
      <c r="L1573" s="10"/>
      <c r="M1573" s="10"/>
      <c r="N1573" s="150"/>
    </row>
    <row r="1574" spans="1:14">
      <c r="A1574" s="109"/>
      <c r="B1574" s="9"/>
      <c r="C1574" s="106"/>
      <c r="H1574" s="10"/>
      <c r="K1574" s="10"/>
      <c r="L1574" s="10"/>
      <c r="M1574" s="10"/>
      <c r="N1574" s="150"/>
    </row>
    <row r="1575" spans="1:14">
      <c r="A1575" s="109"/>
      <c r="B1575" s="9"/>
      <c r="C1575" s="106"/>
      <c r="H1575" s="10"/>
      <c r="K1575" s="10"/>
      <c r="L1575" s="10"/>
      <c r="M1575" s="10"/>
      <c r="N1575" s="150"/>
    </row>
    <row r="1576" spans="1:14">
      <c r="A1576" s="109"/>
      <c r="B1576" s="9"/>
      <c r="C1576" s="106"/>
      <c r="H1576" s="10"/>
      <c r="K1576" s="10"/>
      <c r="L1576" s="10"/>
      <c r="M1576" s="10"/>
      <c r="N1576" s="150"/>
    </row>
    <row r="1577" spans="1:14">
      <c r="A1577" s="109"/>
      <c r="B1577" s="9"/>
      <c r="C1577" s="106"/>
      <c r="H1577" s="10"/>
      <c r="K1577" s="10"/>
      <c r="L1577" s="10"/>
      <c r="M1577" s="10"/>
      <c r="N1577" s="150"/>
    </row>
    <row r="1578" spans="1:14">
      <c r="A1578" s="109"/>
      <c r="B1578" s="9"/>
      <c r="C1578" s="106"/>
      <c r="H1578" s="10"/>
      <c r="K1578" s="10"/>
      <c r="L1578" s="10"/>
      <c r="M1578" s="10"/>
      <c r="N1578" s="150"/>
    </row>
    <row r="1579" spans="1:14">
      <c r="A1579" s="109"/>
      <c r="B1579" s="9"/>
      <c r="C1579" s="106"/>
      <c r="H1579" s="10"/>
      <c r="K1579" s="10"/>
      <c r="L1579" s="10"/>
      <c r="M1579" s="10"/>
      <c r="N1579" s="150"/>
    </row>
    <row r="1580" spans="1:14">
      <c r="A1580" s="109"/>
      <c r="B1580" s="9"/>
      <c r="C1580" s="106"/>
      <c r="H1580" s="10"/>
      <c r="K1580" s="10"/>
      <c r="L1580" s="10"/>
      <c r="M1580" s="10"/>
      <c r="N1580" s="150"/>
    </row>
    <row r="1581" spans="1:14">
      <c r="A1581" s="109"/>
      <c r="B1581" s="9"/>
      <c r="C1581" s="106"/>
      <c r="H1581" s="10"/>
      <c r="K1581" s="10"/>
      <c r="L1581" s="10"/>
      <c r="M1581" s="10"/>
      <c r="N1581" s="150"/>
    </row>
    <row r="1582" spans="1:14">
      <c r="A1582" s="109"/>
      <c r="B1582" s="9"/>
      <c r="C1582" s="106"/>
      <c r="H1582" s="10"/>
      <c r="K1582" s="10"/>
      <c r="L1582" s="10"/>
      <c r="M1582" s="10"/>
      <c r="N1582" s="150"/>
    </row>
    <row r="1583" spans="1:14">
      <c r="A1583" s="109"/>
      <c r="B1583" s="9"/>
      <c r="C1583" s="106"/>
      <c r="H1583" s="10"/>
      <c r="K1583" s="10"/>
      <c r="L1583" s="10"/>
      <c r="M1583" s="10"/>
      <c r="N1583" s="150"/>
    </row>
    <row r="1584" spans="1:14">
      <c r="A1584" s="109"/>
      <c r="B1584" s="9"/>
      <c r="C1584" s="106"/>
      <c r="H1584" s="10"/>
      <c r="K1584" s="10"/>
      <c r="L1584" s="10"/>
      <c r="M1584" s="10"/>
      <c r="N1584" s="150"/>
    </row>
    <row r="1585" spans="1:14">
      <c r="A1585" s="109"/>
      <c r="B1585" s="9"/>
      <c r="C1585" s="106"/>
      <c r="H1585" s="10"/>
      <c r="K1585" s="10"/>
      <c r="L1585" s="10"/>
      <c r="M1585" s="10"/>
      <c r="N1585" s="150"/>
    </row>
    <row r="1586" spans="1:14">
      <c r="A1586" s="109"/>
      <c r="B1586" s="9"/>
      <c r="C1586" s="106"/>
      <c r="H1586" s="10"/>
      <c r="K1586" s="10"/>
      <c r="L1586" s="10"/>
      <c r="M1586" s="10"/>
      <c r="N1586" s="150"/>
    </row>
    <row r="1587" spans="1:14">
      <c r="A1587" s="109"/>
      <c r="B1587" s="9"/>
      <c r="C1587" s="106"/>
      <c r="H1587" s="10"/>
      <c r="K1587" s="10"/>
      <c r="L1587" s="10"/>
      <c r="M1587" s="10"/>
      <c r="N1587" s="150"/>
    </row>
    <row r="1588" spans="1:14">
      <c r="A1588" s="109"/>
      <c r="B1588" s="9"/>
      <c r="C1588" s="106"/>
      <c r="H1588" s="10"/>
      <c r="K1588" s="10"/>
      <c r="L1588" s="10"/>
      <c r="M1588" s="10"/>
      <c r="N1588" s="150"/>
    </row>
    <row r="1589" spans="1:14">
      <c r="A1589" s="109"/>
      <c r="B1589" s="9"/>
      <c r="C1589" s="106"/>
      <c r="H1589" s="10"/>
      <c r="K1589" s="10"/>
      <c r="L1589" s="10"/>
      <c r="M1589" s="10"/>
      <c r="N1589" s="150"/>
    </row>
    <row r="1590" spans="1:14">
      <c r="A1590" s="109"/>
      <c r="B1590" s="9"/>
      <c r="C1590" s="106"/>
      <c r="H1590" s="10"/>
      <c r="K1590" s="10"/>
      <c r="L1590" s="10"/>
      <c r="M1590" s="10"/>
      <c r="N1590" s="150"/>
    </row>
    <row r="1591" spans="1:14">
      <c r="A1591" s="109"/>
      <c r="B1591" s="9"/>
      <c r="C1591" s="106"/>
      <c r="H1591" s="10"/>
      <c r="K1591" s="10"/>
      <c r="L1591" s="10"/>
      <c r="M1591" s="10"/>
      <c r="N1591" s="150"/>
    </row>
    <row r="1592" spans="1:14">
      <c r="A1592" s="109"/>
      <c r="B1592" s="9"/>
      <c r="C1592" s="106"/>
      <c r="H1592" s="10"/>
      <c r="K1592" s="10"/>
      <c r="L1592" s="10"/>
      <c r="M1592" s="10"/>
      <c r="N1592" s="150"/>
    </row>
    <row r="1593" spans="1:14">
      <c r="A1593" s="109"/>
      <c r="B1593" s="9"/>
      <c r="C1593" s="106"/>
      <c r="H1593" s="10"/>
      <c r="K1593" s="10"/>
      <c r="L1593" s="10"/>
      <c r="M1593" s="10"/>
      <c r="N1593" s="150"/>
    </row>
    <row r="1594" spans="1:14">
      <c r="A1594" s="109"/>
      <c r="B1594" s="9"/>
      <c r="C1594" s="106"/>
      <c r="H1594" s="10"/>
      <c r="K1594" s="10"/>
      <c r="L1594" s="10"/>
      <c r="M1594" s="10"/>
      <c r="N1594" s="150"/>
    </row>
    <row r="1595" spans="1:14">
      <c r="A1595" s="109"/>
      <c r="B1595" s="9"/>
      <c r="C1595" s="106"/>
      <c r="H1595" s="10"/>
      <c r="K1595" s="10"/>
      <c r="L1595" s="10"/>
      <c r="M1595" s="10"/>
      <c r="N1595" s="150"/>
    </row>
    <row r="1596" spans="1:14">
      <c r="A1596" s="109"/>
      <c r="B1596" s="9"/>
      <c r="C1596" s="106"/>
      <c r="H1596" s="10"/>
      <c r="K1596" s="10"/>
      <c r="L1596" s="10"/>
      <c r="M1596" s="10"/>
      <c r="N1596" s="150"/>
    </row>
    <row r="1597" spans="1:14">
      <c r="A1597" s="109"/>
      <c r="B1597" s="9"/>
      <c r="C1597" s="106"/>
      <c r="H1597" s="10"/>
      <c r="K1597" s="10"/>
      <c r="L1597" s="10"/>
      <c r="M1597" s="10"/>
      <c r="N1597" s="150"/>
    </row>
    <row r="1598" spans="1:14">
      <c r="A1598" s="109"/>
      <c r="B1598" s="9"/>
      <c r="C1598" s="106"/>
      <c r="H1598" s="10"/>
      <c r="K1598" s="10"/>
      <c r="L1598" s="10"/>
      <c r="M1598" s="10"/>
      <c r="N1598" s="150"/>
    </row>
    <row r="1599" spans="1:14">
      <c r="A1599" s="109"/>
      <c r="B1599" s="9"/>
      <c r="C1599" s="106"/>
      <c r="H1599" s="10"/>
      <c r="K1599" s="10"/>
      <c r="L1599" s="10"/>
      <c r="M1599" s="10"/>
      <c r="N1599" s="150"/>
    </row>
    <row r="1600" spans="1:14">
      <c r="A1600" s="109"/>
      <c r="B1600" s="9"/>
      <c r="C1600" s="106"/>
      <c r="H1600" s="10"/>
      <c r="K1600" s="10"/>
      <c r="L1600" s="10"/>
      <c r="M1600" s="10"/>
      <c r="N1600" s="150"/>
    </row>
    <row r="1601" spans="1:14">
      <c r="A1601" s="109"/>
      <c r="B1601" s="9"/>
      <c r="C1601" s="106"/>
      <c r="H1601" s="10"/>
      <c r="K1601" s="10"/>
      <c r="L1601" s="10"/>
      <c r="M1601" s="10"/>
      <c r="N1601" s="150"/>
    </row>
    <row r="1602" spans="1:14">
      <c r="A1602" s="109"/>
      <c r="B1602" s="9"/>
      <c r="C1602" s="106"/>
      <c r="H1602" s="10"/>
      <c r="K1602" s="10"/>
      <c r="L1602" s="10"/>
      <c r="M1602" s="10"/>
      <c r="N1602" s="150"/>
    </row>
    <row r="1603" spans="1:14">
      <c r="A1603" s="109"/>
      <c r="B1603" s="9"/>
      <c r="C1603" s="106"/>
      <c r="H1603" s="10"/>
      <c r="K1603" s="10"/>
      <c r="L1603" s="10"/>
      <c r="M1603" s="10"/>
      <c r="N1603" s="150"/>
    </row>
    <row r="1604" spans="1:14">
      <c r="A1604" s="109"/>
      <c r="B1604" s="9"/>
      <c r="C1604" s="106"/>
      <c r="H1604" s="10"/>
      <c r="K1604" s="10"/>
      <c r="L1604" s="10"/>
      <c r="M1604" s="10"/>
      <c r="N1604" s="150"/>
    </row>
    <row r="1605" spans="1:14">
      <c r="A1605" s="109"/>
      <c r="B1605" s="9"/>
      <c r="C1605" s="106"/>
      <c r="H1605" s="10"/>
      <c r="K1605" s="10"/>
      <c r="L1605" s="10"/>
      <c r="M1605" s="10"/>
      <c r="N1605" s="150"/>
    </row>
    <row r="1606" spans="1:14">
      <c r="A1606" s="109"/>
      <c r="B1606" s="9"/>
      <c r="C1606" s="106"/>
      <c r="H1606" s="10"/>
      <c r="K1606" s="10"/>
      <c r="L1606" s="10"/>
      <c r="M1606" s="10"/>
      <c r="N1606" s="150"/>
    </row>
    <row r="1607" spans="1:14">
      <c r="A1607" s="109"/>
      <c r="B1607" s="9"/>
      <c r="C1607" s="106"/>
      <c r="H1607" s="10"/>
      <c r="K1607" s="10"/>
      <c r="L1607" s="10"/>
      <c r="M1607" s="10"/>
      <c r="N1607" s="150"/>
    </row>
    <row r="1608" spans="1:14">
      <c r="A1608" s="109"/>
      <c r="B1608" s="9"/>
      <c r="C1608" s="106"/>
      <c r="H1608" s="10"/>
      <c r="K1608" s="10"/>
      <c r="L1608" s="10"/>
      <c r="M1608" s="10"/>
      <c r="N1608" s="150"/>
    </row>
    <row r="1609" spans="1:14">
      <c r="A1609" s="109"/>
      <c r="B1609" s="9"/>
      <c r="C1609" s="106"/>
      <c r="H1609" s="10"/>
      <c r="K1609" s="10"/>
      <c r="L1609" s="10"/>
      <c r="M1609" s="10"/>
      <c r="N1609" s="150"/>
    </row>
    <row r="1610" spans="1:14">
      <c r="A1610" s="109"/>
      <c r="B1610" s="9"/>
      <c r="C1610" s="106"/>
      <c r="H1610" s="10"/>
      <c r="K1610" s="10"/>
      <c r="L1610" s="10"/>
      <c r="M1610" s="10"/>
      <c r="N1610" s="150"/>
    </row>
    <row r="1611" spans="1:14">
      <c r="A1611" s="109"/>
      <c r="B1611" s="9"/>
      <c r="C1611" s="106"/>
      <c r="H1611" s="10"/>
      <c r="K1611" s="10"/>
      <c r="L1611" s="10"/>
      <c r="M1611" s="10"/>
      <c r="N1611" s="150"/>
    </row>
    <row r="1612" spans="1:14">
      <c r="A1612" s="109"/>
      <c r="B1612" s="9"/>
      <c r="C1612" s="106"/>
      <c r="H1612" s="10"/>
      <c r="K1612" s="10"/>
      <c r="L1612" s="10"/>
      <c r="M1612" s="10"/>
      <c r="N1612" s="150"/>
    </row>
    <row r="1613" spans="1:14">
      <c r="A1613" s="109"/>
      <c r="B1613" s="9"/>
      <c r="C1613" s="106"/>
      <c r="H1613" s="10"/>
      <c r="K1613" s="10"/>
      <c r="L1613" s="10"/>
      <c r="M1613" s="10"/>
      <c r="N1613" s="150"/>
    </row>
    <row r="1614" spans="1:14">
      <c r="A1614" s="109"/>
      <c r="B1614" s="9"/>
      <c r="C1614" s="106"/>
      <c r="H1614" s="10"/>
      <c r="K1614" s="10"/>
      <c r="L1614" s="10"/>
      <c r="M1614" s="10"/>
      <c r="N1614" s="150"/>
    </row>
    <row r="1615" spans="1:14">
      <c r="A1615" s="109"/>
      <c r="B1615" s="9"/>
      <c r="C1615" s="106"/>
      <c r="H1615" s="10"/>
      <c r="K1615" s="10"/>
      <c r="L1615" s="10"/>
      <c r="M1615" s="10"/>
      <c r="N1615" s="150"/>
    </row>
    <row r="1616" spans="1:14">
      <c r="A1616" s="109"/>
      <c r="B1616" s="9"/>
      <c r="C1616" s="106"/>
      <c r="H1616" s="10"/>
      <c r="K1616" s="10"/>
      <c r="L1616" s="10"/>
      <c r="M1616" s="10"/>
      <c r="N1616" s="150"/>
    </row>
    <row r="1617" spans="1:14">
      <c r="A1617" s="109"/>
      <c r="B1617" s="9"/>
      <c r="C1617" s="106"/>
      <c r="H1617" s="10"/>
      <c r="K1617" s="10"/>
      <c r="L1617" s="10"/>
      <c r="M1617" s="10"/>
      <c r="N1617" s="150"/>
    </row>
    <row r="1618" spans="1:14">
      <c r="A1618" s="109"/>
      <c r="B1618" s="9"/>
      <c r="C1618" s="106"/>
      <c r="H1618" s="10"/>
      <c r="K1618" s="10"/>
      <c r="L1618" s="10"/>
      <c r="M1618" s="10"/>
      <c r="N1618" s="150"/>
    </row>
    <row r="1619" spans="1:14">
      <c r="A1619" s="109"/>
      <c r="B1619" s="9"/>
      <c r="C1619" s="106"/>
      <c r="H1619" s="10"/>
      <c r="K1619" s="10"/>
      <c r="L1619" s="10"/>
      <c r="M1619" s="10"/>
      <c r="N1619" s="150"/>
    </row>
    <row r="1620" spans="1:14">
      <c r="A1620" s="109"/>
      <c r="B1620" s="9"/>
      <c r="C1620" s="106"/>
      <c r="H1620" s="10"/>
      <c r="K1620" s="10"/>
      <c r="L1620" s="10"/>
      <c r="M1620" s="10"/>
      <c r="N1620" s="150"/>
    </row>
    <row r="1621" spans="1:14">
      <c r="A1621" s="109"/>
      <c r="B1621" s="9"/>
      <c r="C1621" s="106"/>
      <c r="H1621" s="10"/>
      <c r="K1621" s="10"/>
      <c r="L1621" s="10"/>
      <c r="M1621" s="10"/>
      <c r="N1621" s="150"/>
    </row>
    <row r="1622" spans="1:14">
      <c r="A1622" s="109"/>
      <c r="B1622" s="9"/>
      <c r="C1622" s="106"/>
      <c r="H1622" s="10"/>
      <c r="K1622" s="10"/>
      <c r="L1622" s="10"/>
      <c r="M1622" s="10"/>
      <c r="N1622" s="150"/>
    </row>
    <row r="1623" spans="1:14">
      <c r="A1623" s="109"/>
      <c r="B1623" s="9"/>
      <c r="C1623" s="106"/>
      <c r="H1623" s="10"/>
      <c r="K1623" s="10"/>
      <c r="L1623" s="10"/>
      <c r="M1623" s="10"/>
      <c r="N1623" s="150"/>
    </row>
    <row r="1624" spans="1:14">
      <c r="A1624" s="109"/>
      <c r="B1624" s="9"/>
      <c r="C1624" s="106"/>
      <c r="H1624" s="10"/>
      <c r="K1624" s="10"/>
      <c r="L1624" s="10"/>
      <c r="M1624" s="10"/>
      <c r="N1624" s="150"/>
    </row>
    <row r="1625" spans="1:14">
      <c r="A1625" s="109"/>
      <c r="B1625" s="9"/>
      <c r="C1625" s="106"/>
      <c r="H1625" s="10"/>
      <c r="K1625" s="10"/>
      <c r="L1625" s="10"/>
      <c r="M1625" s="10"/>
      <c r="N1625" s="150"/>
    </row>
    <row r="1626" spans="1:14">
      <c r="A1626" s="109"/>
      <c r="B1626" s="9"/>
      <c r="C1626" s="106"/>
      <c r="H1626" s="10"/>
      <c r="K1626" s="10"/>
      <c r="L1626" s="10"/>
      <c r="M1626" s="10"/>
      <c r="N1626" s="150"/>
    </row>
    <row r="1627" spans="1:14">
      <c r="A1627" s="109"/>
      <c r="B1627" s="9"/>
      <c r="C1627" s="106"/>
      <c r="H1627" s="10"/>
      <c r="K1627" s="10"/>
      <c r="L1627" s="10"/>
      <c r="M1627" s="10"/>
      <c r="N1627" s="150"/>
    </row>
    <row r="1628" spans="1:14">
      <c r="A1628" s="109"/>
      <c r="B1628" s="9"/>
      <c r="C1628" s="106"/>
      <c r="H1628" s="10"/>
      <c r="K1628" s="10"/>
      <c r="L1628" s="10"/>
      <c r="M1628" s="10"/>
      <c r="N1628" s="150"/>
    </row>
    <row r="1629" spans="1:14">
      <c r="A1629" s="109"/>
      <c r="B1629" s="9"/>
      <c r="C1629" s="106"/>
      <c r="H1629" s="10"/>
      <c r="K1629" s="10"/>
      <c r="L1629" s="10"/>
      <c r="M1629" s="10"/>
      <c r="N1629" s="150"/>
    </row>
    <row r="1630" spans="1:14">
      <c r="A1630" s="109"/>
      <c r="B1630" s="9"/>
      <c r="C1630" s="106"/>
      <c r="H1630" s="10"/>
      <c r="K1630" s="10"/>
      <c r="L1630" s="10"/>
      <c r="M1630" s="10"/>
      <c r="N1630" s="150"/>
    </row>
    <row r="1631" spans="1:14">
      <c r="A1631" s="109"/>
      <c r="B1631" s="9"/>
      <c r="C1631" s="106"/>
      <c r="H1631" s="10"/>
      <c r="K1631" s="10"/>
      <c r="L1631" s="10"/>
      <c r="M1631" s="10"/>
      <c r="N1631" s="150"/>
    </row>
    <row r="1632" spans="1:14">
      <c r="A1632" s="109"/>
      <c r="B1632" s="9"/>
      <c r="C1632" s="106"/>
      <c r="H1632" s="10"/>
      <c r="K1632" s="10"/>
      <c r="L1632" s="10"/>
      <c r="M1632" s="10"/>
      <c r="N1632" s="150"/>
    </row>
    <row r="1633" spans="1:14">
      <c r="A1633" s="109"/>
      <c r="B1633" s="9"/>
      <c r="C1633" s="106"/>
      <c r="H1633" s="10"/>
      <c r="K1633" s="10"/>
      <c r="L1633" s="10"/>
      <c r="M1633" s="10"/>
      <c r="N1633" s="150"/>
    </row>
    <row r="1634" spans="1:14">
      <c r="A1634" s="109"/>
      <c r="B1634" s="9"/>
      <c r="C1634" s="106"/>
      <c r="H1634" s="10"/>
      <c r="K1634" s="10"/>
      <c r="L1634" s="10"/>
      <c r="M1634" s="10"/>
      <c r="N1634" s="150"/>
    </row>
    <row r="1635" spans="1:14">
      <c r="A1635" s="109"/>
      <c r="B1635" s="9"/>
      <c r="C1635" s="106"/>
      <c r="H1635" s="10"/>
      <c r="K1635" s="10"/>
      <c r="L1635" s="10"/>
      <c r="M1635" s="10"/>
      <c r="N1635" s="150"/>
    </row>
    <row r="1636" spans="1:14">
      <c r="A1636" s="109"/>
      <c r="B1636" s="9"/>
      <c r="C1636" s="106"/>
      <c r="H1636" s="10"/>
      <c r="K1636" s="10"/>
      <c r="L1636" s="10"/>
      <c r="M1636" s="10"/>
      <c r="N1636" s="150"/>
    </row>
    <row r="1637" spans="1:14">
      <c r="A1637" s="109"/>
      <c r="B1637" s="9"/>
      <c r="C1637" s="106"/>
      <c r="H1637" s="10"/>
      <c r="K1637" s="10"/>
      <c r="L1637" s="10"/>
      <c r="M1637" s="10"/>
      <c r="N1637" s="150"/>
    </row>
    <row r="1638" spans="1:14">
      <c r="A1638" s="109"/>
      <c r="B1638" s="9"/>
      <c r="C1638" s="106"/>
      <c r="H1638" s="10"/>
      <c r="K1638" s="10"/>
      <c r="L1638" s="10"/>
      <c r="M1638" s="10"/>
      <c r="N1638" s="150"/>
    </row>
    <row r="1639" spans="1:14">
      <c r="A1639" s="109"/>
      <c r="B1639" s="9"/>
      <c r="C1639" s="106"/>
      <c r="H1639" s="10"/>
      <c r="K1639" s="10"/>
      <c r="L1639" s="10"/>
      <c r="M1639" s="10"/>
      <c r="N1639" s="150"/>
    </row>
    <row r="1640" spans="1:14">
      <c r="A1640" s="109"/>
      <c r="B1640" s="9"/>
      <c r="C1640" s="106"/>
      <c r="H1640" s="10"/>
      <c r="K1640" s="10"/>
      <c r="L1640" s="10"/>
      <c r="M1640" s="10"/>
      <c r="N1640" s="150"/>
    </row>
    <row r="1641" spans="1:14">
      <c r="A1641" s="109"/>
      <c r="B1641" s="9"/>
      <c r="C1641" s="106"/>
      <c r="H1641" s="10"/>
      <c r="K1641" s="10"/>
      <c r="L1641" s="10"/>
      <c r="M1641" s="10"/>
      <c r="N1641" s="150"/>
    </row>
    <row r="1642" spans="1:14">
      <c r="A1642" s="109"/>
      <c r="B1642" s="9"/>
      <c r="C1642" s="106"/>
      <c r="H1642" s="10"/>
      <c r="K1642" s="10"/>
      <c r="L1642" s="10"/>
      <c r="M1642" s="10"/>
      <c r="N1642" s="150"/>
    </row>
    <row r="1643" spans="1:14">
      <c r="A1643" s="109"/>
      <c r="B1643" s="9"/>
      <c r="C1643" s="106"/>
      <c r="H1643" s="10"/>
      <c r="K1643" s="10"/>
      <c r="L1643" s="10"/>
      <c r="M1643" s="10"/>
      <c r="N1643" s="150"/>
    </row>
    <row r="1644" spans="1:14">
      <c r="A1644" s="109"/>
      <c r="B1644" s="9"/>
      <c r="C1644" s="106"/>
      <c r="H1644" s="10"/>
      <c r="K1644" s="10"/>
      <c r="L1644" s="10"/>
      <c r="M1644" s="10"/>
      <c r="N1644" s="150"/>
    </row>
    <row r="1645" spans="1:14">
      <c r="A1645" s="109"/>
      <c r="B1645" s="9"/>
      <c r="C1645" s="106"/>
      <c r="H1645" s="10"/>
      <c r="K1645" s="10"/>
      <c r="L1645" s="10"/>
      <c r="M1645" s="10"/>
      <c r="N1645" s="150"/>
    </row>
    <row r="1646" spans="1:14">
      <c r="A1646" s="109"/>
      <c r="B1646" s="9"/>
      <c r="C1646" s="106"/>
      <c r="H1646" s="10"/>
      <c r="K1646" s="10"/>
      <c r="L1646" s="10"/>
      <c r="M1646" s="10"/>
      <c r="N1646" s="150"/>
    </row>
    <row r="1647" spans="1:14">
      <c r="A1647" s="109"/>
      <c r="B1647" s="9"/>
      <c r="C1647" s="106"/>
      <c r="H1647" s="10"/>
      <c r="K1647" s="10"/>
      <c r="L1647" s="10"/>
      <c r="M1647" s="10"/>
      <c r="N1647" s="150"/>
    </row>
    <row r="1648" spans="1:14">
      <c r="A1648" s="109"/>
      <c r="B1648" s="9"/>
      <c r="C1648" s="106"/>
      <c r="H1648" s="10"/>
      <c r="K1648" s="10"/>
      <c r="L1648" s="10"/>
      <c r="M1648" s="10"/>
      <c r="N1648" s="150"/>
    </row>
    <row r="1649" spans="1:14">
      <c r="A1649" s="109"/>
      <c r="B1649" s="9"/>
      <c r="C1649" s="106"/>
      <c r="H1649" s="10"/>
      <c r="K1649" s="10"/>
      <c r="L1649" s="10"/>
      <c r="M1649" s="10"/>
      <c r="N1649" s="150"/>
    </row>
    <row r="1650" spans="1:14">
      <c r="A1650" s="109"/>
      <c r="B1650" s="9"/>
      <c r="C1650" s="106"/>
      <c r="H1650" s="10"/>
      <c r="K1650" s="10"/>
      <c r="L1650" s="10"/>
      <c r="M1650" s="10"/>
      <c r="N1650" s="150"/>
    </row>
    <row r="1651" spans="1:14">
      <c r="A1651" s="109"/>
      <c r="B1651" s="9"/>
      <c r="C1651" s="106"/>
      <c r="H1651" s="10"/>
      <c r="K1651" s="10"/>
      <c r="L1651" s="10"/>
      <c r="M1651" s="10"/>
      <c r="N1651" s="150"/>
    </row>
    <row r="1652" spans="1:14">
      <c r="A1652" s="109"/>
      <c r="B1652" s="9"/>
      <c r="C1652" s="106"/>
      <c r="H1652" s="10"/>
      <c r="K1652" s="10"/>
      <c r="L1652" s="10"/>
      <c r="M1652" s="10"/>
      <c r="N1652" s="150"/>
    </row>
    <row r="1653" spans="1:14">
      <c r="A1653" s="109"/>
      <c r="B1653" s="9"/>
      <c r="C1653" s="106"/>
      <c r="H1653" s="10"/>
      <c r="K1653" s="10"/>
      <c r="L1653" s="10"/>
      <c r="M1653" s="10"/>
      <c r="N1653" s="150"/>
    </row>
    <row r="1654" spans="1:14">
      <c r="A1654" s="109"/>
      <c r="B1654" s="9"/>
      <c r="C1654" s="106"/>
      <c r="H1654" s="10"/>
      <c r="K1654" s="10"/>
      <c r="L1654" s="10"/>
      <c r="M1654" s="10"/>
      <c r="N1654" s="150"/>
    </row>
    <row r="1655" spans="1:14">
      <c r="A1655" s="109"/>
      <c r="B1655" s="9"/>
      <c r="C1655" s="106"/>
      <c r="H1655" s="10"/>
      <c r="K1655" s="10"/>
      <c r="L1655" s="10"/>
      <c r="M1655" s="10"/>
      <c r="N1655" s="150"/>
    </row>
    <row r="1656" spans="1:14">
      <c r="A1656" s="109"/>
      <c r="B1656" s="9"/>
      <c r="C1656" s="106"/>
      <c r="H1656" s="10"/>
      <c r="K1656" s="10"/>
      <c r="L1656" s="10"/>
      <c r="M1656" s="10"/>
      <c r="N1656" s="150"/>
    </row>
    <row r="1657" spans="1:14">
      <c r="A1657" s="109"/>
      <c r="B1657" s="9"/>
      <c r="C1657" s="106"/>
      <c r="H1657" s="10"/>
      <c r="K1657" s="10"/>
      <c r="L1657" s="10"/>
      <c r="M1657" s="10"/>
      <c r="N1657" s="150"/>
    </row>
    <row r="1658" spans="1:14">
      <c r="A1658" s="109"/>
      <c r="B1658" s="9"/>
      <c r="C1658" s="106"/>
      <c r="H1658" s="10"/>
      <c r="K1658" s="10"/>
      <c r="L1658" s="10"/>
      <c r="M1658" s="10"/>
      <c r="N1658" s="150"/>
    </row>
    <row r="1659" spans="1:14">
      <c r="A1659" s="109"/>
      <c r="B1659" s="9"/>
      <c r="C1659" s="106"/>
      <c r="H1659" s="10"/>
      <c r="K1659" s="10"/>
      <c r="L1659" s="10"/>
      <c r="M1659" s="10"/>
      <c r="N1659" s="150"/>
    </row>
    <row r="1660" spans="1:14">
      <c r="A1660" s="109"/>
      <c r="B1660" s="9"/>
      <c r="C1660" s="106"/>
      <c r="H1660" s="10"/>
      <c r="K1660" s="10"/>
      <c r="L1660" s="10"/>
      <c r="M1660" s="10"/>
      <c r="N1660" s="150"/>
    </row>
    <row r="1661" spans="1:14">
      <c r="A1661" s="109"/>
      <c r="B1661" s="9"/>
      <c r="C1661" s="106"/>
      <c r="H1661" s="10"/>
      <c r="K1661" s="10"/>
      <c r="L1661" s="10"/>
      <c r="M1661" s="10"/>
      <c r="N1661" s="150"/>
    </row>
    <row r="1662" spans="1:14">
      <c r="A1662" s="109"/>
      <c r="B1662" s="9"/>
      <c r="C1662" s="106"/>
      <c r="H1662" s="10"/>
      <c r="K1662" s="10"/>
      <c r="L1662" s="10"/>
      <c r="M1662" s="10"/>
      <c r="N1662" s="150"/>
    </row>
    <row r="1663" spans="1:14">
      <c r="A1663" s="109"/>
      <c r="B1663" s="9"/>
      <c r="C1663" s="106"/>
      <c r="H1663" s="10"/>
      <c r="K1663" s="10"/>
      <c r="L1663" s="10"/>
      <c r="M1663" s="10"/>
      <c r="N1663" s="150"/>
    </row>
    <row r="1664" spans="1:14">
      <c r="A1664" s="109"/>
      <c r="B1664" s="9"/>
      <c r="C1664" s="106"/>
      <c r="H1664" s="10"/>
      <c r="K1664" s="10"/>
      <c r="L1664" s="10"/>
      <c r="M1664" s="10"/>
      <c r="N1664" s="150"/>
    </row>
    <row r="1665" spans="1:14">
      <c r="A1665" s="109"/>
      <c r="B1665" s="9"/>
      <c r="C1665" s="106"/>
      <c r="H1665" s="10"/>
      <c r="K1665" s="10"/>
      <c r="L1665" s="10"/>
      <c r="M1665" s="10"/>
      <c r="N1665" s="150"/>
    </row>
    <row r="1666" spans="1:14">
      <c r="A1666" s="109"/>
      <c r="B1666" s="9"/>
      <c r="C1666" s="106"/>
      <c r="H1666" s="10"/>
      <c r="K1666" s="10"/>
      <c r="L1666" s="10"/>
      <c r="M1666" s="10"/>
      <c r="N1666" s="150"/>
    </row>
    <row r="1667" spans="1:14">
      <c r="A1667" s="109"/>
      <c r="B1667" s="9"/>
      <c r="C1667" s="106"/>
      <c r="H1667" s="10"/>
      <c r="K1667" s="10"/>
      <c r="L1667" s="10"/>
      <c r="M1667" s="10"/>
      <c r="N1667" s="150"/>
    </row>
    <row r="1668" spans="1:14">
      <c r="A1668" s="109"/>
      <c r="B1668" s="9"/>
      <c r="C1668" s="106"/>
      <c r="H1668" s="10"/>
      <c r="K1668" s="10"/>
      <c r="L1668" s="10"/>
      <c r="M1668" s="10"/>
      <c r="N1668" s="150"/>
    </row>
    <row r="1669" spans="1:14">
      <c r="A1669" s="109"/>
      <c r="B1669" s="9"/>
      <c r="C1669" s="106"/>
      <c r="H1669" s="10"/>
      <c r="K1669" s="10"/>
      <c r="L1669" s="10"/>
      <c r="M1669" s="10"/>
      <c r="N1669" s="150"/>
    </row>
    <row r="1670" spans="1:14">
      <c r="A1670" s="109"/>
      <c r="B1670" s="9"/>
      <c r="C1670" s="106"/>
      <c r="H1670" s="10"/>
      <c r="K1670" s="10"/>
      <c r="L1670" s="10"/>
      <c r="M1670" s="10"/>
      <c r="N1670" s="150"/>
    </row>
    <row r="1671" spans="1:14">
      <c r="A1671" s="109"/>
      <c r="B1671" s="9"/>
      <c r="C1671" s="106"/>
      <c r="H1671" s="10"/>
      <c r="K1671" s="10"/>
      <c r="L1671" s="10"/>
      <c r="M1671" s="10"/>
      <c r="N1671" s="150"/>
    </row>
    <row r="1672" spans="1:14">
      <c r="A1672" s="109"/>
      <c r="B1672" s="9"/>
      <c r="C1672" s="106"/>
      <c r="H1672" s="10"/>
      <c r="K1672" s="10"/>
      <c r="L1672" s="10"/>
      <c r="M1672" s="10"/>
      <c r="N1672" s="150"/>
    </row>
    <row r="1673" spans="1:14">
      <c r="A1673" s="109"/>
      <c r="B1673" s="9"/>
      <c r="C1673" s="106"/>
      <c r="H1673" s="10"/>
      <c r="K1673" s="10"/>
      <c r="L1673" s="10"/>
      <c r="M1673" s="10"/>
      <c r="N1673" s="150"/>
    </row>
    <row r="1674" spans="1:14">
      <c r="A1674" s="109"/>
      <c r="B1674" s="9"/>
      <c r="C1674" s="106"/>
      <c r="H1674" s="10"/>
      <c r="K1674" s="10"/>
      <c r="L1674" s="10"/>
      <c r="M1674" s="10"/>
      <c r="N1674" s="150"/>
    </row>
    <row r="1675" spans="1:14">
      <c r="A1675" s="109"/>
      <c r="B1675" s="9"/>
      <c r="C1675" s="106"/>
      <c r="H1675" s="10"/>
      <c r="K1675" s="10"/>
      <c r="L1675" s="10"/>
      <c r="M1675" s="10"/>
      <c r="N1675" s="150"/>
    </row>
    <row r="1676" spans="1:14">
      <c r="A1676" s="109"/>
      <c r="B1676" s="9"/>
      <c r="C1676" s="106"/>
      <c r="H1676" s="10"/>
      <c r="K1676" s="10"/>
      <c r="L1676" s="10"/>
      <c r="M1676" s="10"/>
      <c r="N1676" s="150"/>
    </row>
    <row r="1677" spans="1:14">
      <c r="A1677" s="109"/>
      <c r="B1677" s="9"/>
      <c r="C1677" s="106"/>
      <c r="H1677" s="10"/>
      <c r="K1677" s="10"/>
      <c r="L1677" s="10"/>
      <c r="M1677" s="10"/>
      <c r="N1677" s="150"/>
    </row>
    <row r="1678" spans="1:14">
      <c r="A1678" s="109"/>
      <c r="B1678" s="9"/>
      <c r="C1678" s="106"/>
      <c r="H1678" s="10"/>
      <c r="K1678" s="10"/>
      <c r="L1678" s="10"/>
      <c r="M1678" s="10"/>
      <c r="N1678" s="150"/>
    </row>
    <row r="1679" spans="1:14">
      <c r="A1679" s="109"/>
      <c r="B1679" s="9"/>
      <c r="C1679" s="106"/>
      <c r="H1679" s="10"/>
      <c r="K1679" s="10"/>
      <c r="L1679" s="10"/>
      <c r="M1679" s="10"/>
      <c r="N1679" s="150"/>
    </row>
    <row r="1680" spans="1:14">
      <c r="A1680" s="109"/>
      <c r="B1680" s="9"/>
      <c r="C1680" s="106"/>
      <c r="H1680" s="10"/>
      <c r="K1680" s="10"/>
      <c r="L1680" s="10"/>
      <c r="M1680" s="10"/>
      <c r="N1680" s="150"/>
    </row>
    <row r="1681" spans="1:14">
      <c r="A1681" s="109"/>
      <c r="B1681" s="9"/>
      <c r="C1681" s="106"/>
      <c r="H1681" s="10"/>
      <c r="K1681" s="10"/>
      <c r="L1681" s="10"/>
      <c r="M1681" s="10"/>
      <c r="N1681" s="150"/>
    </row>
    <row r="1682" spans="1:14">
      <c r="A1682" s="109"/>
      <c r="B1682" s="9"/>
      <c r="C1682" s="106"/>
      <c r="H1682" s="10"/>
      <c r="K1682" s="10"/>
      <c r="L1682" s="10"/>
      <c r="M1682" s="10"/>
      <c r="N1682" s="150"/>
    </row>
    <row r="1683" spans="1:14">
      <c r="A1683" s="109"/>
      <c r="B1683" s="9"/>
      <c r="C1683" s="106"/>
      <c r="H1683" s="10"/>
      <c r="K1683" s="10"/>
      <c r="L1683" s="10"/>
      <c r="M1683" s="10"/>
      <c r="N1683" s="150"/>
    </row>
    <row r="1684" spans="1:14">
      <c r="A1684" s="109"/>
      <c r="B1684" s="9"/>
      <c r="C1684" s="106"/>
      <c r="H1684" s="10"/>
      <c r="K1684" s="10"/>
      <c r="L1684" s="10"/>
      <c r="M1684" s="10"/>
      <c r="N1684" s="150"/>
    </row>
    <row r="1685" spans="1:14">
      <c r="A1685" s="109"/>
      <c r="B1685" s="9"/>
      <c r="C1685" s="106"/>
      <c r="H1685" s="10"/>
      <c r="K1685" s="10"/>
      <c r="L1685" s="10"/>
      <c r="M1685" s="10"/>
      <c r="N1685" s="150"/>
    </row>
    <row r="1686" spans="1:14">
      <c r="A1686" s="109"/>
      <c r="B1686" s="9"/>
      <c r="C1686" s="106"/>
      <c r="H1686" s="10"/>
      <c r="K1686" s="10"/>
      <c r="L1686" s="10"/>
      <c r="M1686" s="10"/>
      <c r="N1686" s="150"/>
    </row>
    <row r="1687" spans="1:14">
      <c r="A1687" s="109"/>
      <c r="B1687" s="9"/>
      <c r="C1687" s="106"/>
      <c r="H1687" s="10"/>
      <c r="K1687" s="10"/>
      <c r="L1687" s="10"/>
      <c r="M1687" s="10"/>
      <c r="N1687" s="150"/>
    </row>
    <row r="1688" spans="1:14">
      <c r="A1688" s="109"/>
      <c r="B1688" s="9"/>
      <c r="C1688" s="106"/>
      <c r="H1688" s="10"/>
      <c r="K1688" s="10"/>
      <c r="L1688" s="10"/>
      <c r="M1688" s="10"/>
      <c r="N1688" s="150"/>
    </row>
    <row r="1689" spans="1:14">
      <c r="A1689" s="109"/>
      <c r="B1689" s="9"/>
      <c r="C1689" s="106"/>
      <c r="H1689" s="10"/>
      <c r="K1689" s="10"/>
      <c r="L1689" s="10"/>
      <c r="M1689" s="10"/>
      <c r="N1689" s="150"/>
    </row>
    <row r="1690" spans="1:14">
      <c r="A1690" s="109"/>
      <c r="B1690" s="9"/>
      <c r="C1690" s="106"/>
      <c r="H1690" s="10"/>
      <c r="K1690" s="10"/>
      <c r="L1690" s="10"/>
      <c r="M1690" s="10"/>
      <c r="N1690" s="150"/>
    </row>
    <row r="1691" spans="1:14">
      <c r="A1691" s="109"/>
      <c r="B1691" s="9"/>
      <c r="C1691" s="106"/>
      <c r="H1691" s="10"/>
      <c r="K1691" s="10"/>
      <c r="L1691" s="10"/>
      <c r="M1691" s="10"/>
      <c r="N1691" s="150"/>
    </row>
    <row r="1692" spans="1:14">
      <c r="A1692" s="109"/>
      <c r="B1692" s="9"/>
      <c r="C1692" s="106"/>
      <c r="H1692" s="10"/>
      <c r="K1692" s="10"/>
      <c r="L1692" s="10"/>
      <c r="M1692" s="10"/>
      <c r="N1692" s="150"/>
    </row>
    <row r="1693" spans="1:14">
      <c r="A1693" s="109"/>
      <c r="B1693" s="9"/>
      <c r="C1693" s="106"/>
      <c r="H1693" s="10"/>
      <c r="K1693" s="10"/>
      <c r="L1693" s="10"/>
      <c r="M1693" s="10"/>
      <c r="N1693" s="150"/>
    </row>
    <row r="1694" spans="1:14">
      <c r="A1694" s="109"/>
      <c r="B1694" s="9"/>
      <c r="C1694" s="106"/>
      <c r="H1694" s="10"/>
      <c r="K1694" s="10"/>
      <c r="L1694" s="10"/>
      <c r="M1694" s="10"/>
      <c r="N1694" s="150"/>
    </row>
    <row r="1695" spans="1:14">
      <c r="A1695" s="109"/>
      <c r="B1695" s="9"/>
      <c r="C1695" s="106"/>
      <c r="H1695" s="10"/>
      <c r="K1695" s="10"/>
      <c r="L1695" s="10"/>
      <c r="M1695" s="10"/>
      <c r="N1695" s="150"/>
    </row>
    <row r="1696" spans="1:14">
      <c r="A1696" s="109"/>
      <c r="B1696" s="9"/>
      <c r="C1696" s="106"/>
      <c r="H1696" s="10"/>
      <c r="K1696" s="10"/>
      <c r="L1696" s="10"/>
      <c r="M1696" s="10"/>
      <c r="N1696" s="150"/>
    </row>
    <row r="1697" spans="1:14">
      <c r="A1697" s="109"/>
      <c r="B1697" s="9"/>
      <c r="C1697" s="106"/>
      <c r="H1697" s="10"/>
      <c r="K1697" s="10"/>
      <c r="L1697" s="10"/>
      <c r="M1697" s="10"/>
      <c r="N1697" s="150"/>
    </row>
    <row r="1698" spans="1:14">
      <c r="A1698" s="109"/>
      <c r="B1698" s="9"/>
      <c r="C1698" s="106"/>
      <c r="H1698" s="10"/>
      <c r="K1698" s="10"/>
      <c r="L1698" s="10"/>
      <c r="M1698" s="10"/>
      <c r="N1698" s="150"/>
    </row>
    <row r="1699" spans="1:14">
      <c r="A1699" s="109"/>
      <c r="B1699" s="9"/>
      <c r="C1699" s="106"/>
      <c r="H1699" s="10"/>
      <c r="K1699" s="10"/>
      <c r="L1699" s="10"/>
      <c r="M1699" s="10"/>
      <c r="N1699" s="150"/>
    </row>
    <row r="1700" spans="1:14">
      <c r="A1700" s="109"/>
      <c r="B1700" s="9"/>
      <c r="C1700" s="106"/>
      <c r="H1700" s="10"/>
      <c r="K1700" s="10"/>
      <c r="L1700" s="10"/>
      <c r="M1700" s="10"/>
      <c r="N1700" s="150"/>
    </row>
    <row r="1701" spans="1:14">
      <c r="A1701" s="109"/>
      <c r="B1701" s="9"/>
      <c r="C1701" s="106"/>
      <c r="H1701" s="10"/>
      <c r="K1701" s="10"/>
      <c r="L1701" s="10"/>
      <c r="M1701" s="10"/>
      <c r="N1701" s="150"/>
    </row>
    <row r="1702" spans="1:14">
      <c r="A1702" s="109"/>
      <c r="B1702" s="9"/>
      <c r="C1702" s="106"/>
      <c r="H1702" s="10"/>
      <c r="K1702" s="10"/>
      <c r="L1702" s="10"/>
      <c r="M1702" s="10"/>
      <c r="N1702" s="150"/>
    </row>
    <row r="1703" spans="1:14">
      <c r="A1703" s="109"/>
      <c r="B1703" s="9"/>
      <c r="C1703" s="106"/>
      <c r="H1703" s="10"/>
      <c r="K1703" s="10"/>
      <c r="L1703" s="10"/>
      <c r="M1703" s="10"/>
      <c r="N1703" s="150"/>
    </row>
    <row r="1704" spans="1:14">
      <c r="A1704" s="109"/>
      <c r="B1704" s="9"/>
      <c r="C1704" s="106"/>
      <c r="H1704" s="10"/>
      <c r="K1704" s="10"/>
      <c r="L1704" s="10"/>
      <c r="M1704" s="10"/>
      <c r="N1704" s="150"/>
    </row>
    <row r="1705" spans="1:14">
      <c r="A1705" s="109"/>
      <c r="B1705" s="9"/>
      <c r="C1705" s="106"/>
      <c r="H1705" s="10"/>
      <c r="K1705" s="10"/>
      <c r="L1705" s="10"/>
      <c r="M1705" s="10"/>
      <c r="N1705" s="150"/>
    </row>
    <row r="1706" spans="1:14">
      <c r="A1706" s="109"/>
      <c r="B1706" s="9"/>
      <c r="C1706" s="106"/>
      <c r="H1706" s="10"/>
      <c r="K1706" s="10"/>
      <c r="L1706" s="10"/>
      <c r="M1706" s="10"/>
      <c r="N1706" s="150"/>
    </row>
    <row r="1707" spans="1:14">
      <c r="A1707" s="109"/>
      <c r="B1707" s="9"/>
      <c r="C1707" s="106"/>
      <c r="H1707" s="10"/>
      <c r="K1707" s="10"/>
      <c r="L1707" s="10"/>
      <c r="M1707" s="10"/>
      <c r="N1707" s="150"/>
    </row>
    <row r="1708" spans="1:14">
      <c r="A1708" s="109"/>
      <c r="B1708" s="9"/>
      <c r="C1708" s="106"/>
      <c r="H1708" s="10"/>
      <c r="K1708" s="10"/>
      <c r="L1708" s="10"/>
      <c r="M1708" s="10"/>
      <c r="N1708" s="150"/>
    </row>
    <row r="1709" spans="1:14">
      <c r="A1709" s="109"/>
      <c r="B1709" s="9"/>
      <c r="C1709" s="106"/>
      <c r="H1709" s="10"/>
      <c r="K1709" s="10"/>
      <c r="L1709" s="10"/>
      <c r="M1709" s="10"/>
      <c r="N1709" s="150"/>
    </row>
    <row r="1710" spans="1:14">
      <c r="A1710" s="109"/>
      <c r="B1710" s="9"/>
      <c r="C1710" s="106"/>
      <c r="H1710" s="10"/>
      <c r="K1710" s="10"/>
      <c r="L1710" s="10"/>
      <c r="M1710" s="10"/>
      <c r="N1710" s="150"/>
    </row>
    <row r="1711" spans="1:14">
      <c r="A1711" s="109"/>
      <c r="B1711" s="9"/>
      <c r="C1711" s="106"/>
      <c r="H1711" s="10"/>
      <c r="K1711" s="10"/>
      <c r="L1711" s="10"/>
      <c r="M1711" s="10"/>
      <c r="N1711" s="150"/>
    </row>
    <row r="1712" spans="1:14">
      <c r="A1712" s="109"/>
      <c r="B1712" s="9"/>
      <c r="C1712" s="106"/>
      <c r="H1712" s="10"/>
      <c r="K1712" s="10"/>
      <c r="L1712" s="10"/>
      <c r="M1712" s="10"/>
      <c r="N1712" s="150"/>
    </row>
    <row r="1713" spans="1:14">
      <c r="A1713" s="109"/>
      <c r="B1713" s="9"/>
      <c r="C1713" s="106"/>
      <c r="H1713" s="10"/>
      <c r="K1713" s="10"/>
      <c r="L1713" s="10"/>
      <c r="M1713" s="10"/>
      <c r="N1713" s="150"/>
    </row>
    <row r="1714" spans="1:14">
      <c r="A1714" s="109"/>
      <c r="B1714" s="9"/>
      <c r="C1714" s="106"/>
      <c r="H1714" s="10"/>
      <c r="K1714" s="10"/>
      <c r="L1714" s="10"/>
      <c r="M1714" s="10"/>
      <c r="N1714" s="150"/>
    </row>
    <row r="1715" spans="1:14">
      <c r="A1715" s="109"/>
      <c r="B1715" s="9"/>
      <c r="C1715" s="106"/>
      <c r="H1715" s="10"/>
      <c r="K1715" s="10"/>
      <c r="L1715" s="10"/>
      <c r="M1715" s="10"/>
      <c r="N1715" s="150"/>
    </row>
    <row r="1716" spans="1:14">
      <c r="A1716" s="109"/>
      <c r="B1716" s="9"/>
      <c r="C1716" s="106"/>
      <c r="H1716" s="10"/>
      <c r="K1716" s="10"/>
      <c r="L1716" s="10"/>
      <c r="M1716" s="10"/>
      <c r="N1716" s="150"/>
    </row>
    <row r="1717" spans="1:14">
      <c r="A1717" s="109"/>
      <c r="B1717" s="9"/>
      <c r="C1717" s="106"/>
      <c r="H1717" s="10"/>
      <c r="K1717" s="10"/>
      <c r="L1717" s="10"/>
      <c r="M1717" s="10"/>
      <c r="N1717" s="150"/>
    </row>
    <row r="1718" spans="1:14">
      <c r="A1718" s="109"/>
      <c r="B1718" s="9"/>
      <c r="C1718" s="106"/>
      <c r="H1718" s="10"/>
      <c r="K1718" s="10"/>
      <c r="L1718" s="10"/>
      <c r="M1718" s="10"/>
      <c r="N1718" s="150"/>
    </row>
    <row r="1719" spans="1:14">
      <c r="A1719" s="109"/>
      <c r="B1719" s="9"/>
      <c r="C1719" s="106"/>
      <c r="H1719" s="10"/>
      <c r="K1719" s="10"/>
      <c r="L1719" s="10"/>
      <c r="M1719" s="10"/>
      <c r="N1719" s="150"/>
    </row>
    <row r="1720" spans="1:14">
      <c r="A1720" s="109"/>
      <c r="B1720" s="9"/>
      <c r="C1720" s="106"/>
      <c r="H1720" s="10"/>
      <c r="K1720" s="10"/>
      <c r="L1720" s="10"/>
      <c r="M1720" s="10"/>
      <c r="N1720" s="150"/>
    </row>
    <row r="1721" spans="1:14">
      <c r="A1721" s="109"/>
      <c r="B1721" s="9"/>
      <c r="C1721" s="106"/>
      <c r="H1721" s="10"/>
      <c r="K1721" s="10"/>
      <c r="L1721" s="10"/>
      <c r="M1721" s="10"/>
      <c r="N1721" s="150"/>
    </row>
    <row r="1722" spans="1:14">
      <c r="A1722" s="109"/>
      <c r="B1722" s="9"/>
      <c r="C1722" s="106"/>
      <c r="H1722" s="10"/>
      <c r="K1722" s="10"/>
      <c r="L1722" s="10"/>
      <c r="M1722" s="10"/>
      <c r="N1722" s="150"/>
    </row>
    <row r="1723" spans="1:14">
      <c r="A1723" s="109"/>
      <c r="B1723" s="9"/>
      <c r="C1723" s="106"/>
      <c r="H1723" s="10"/>
      <c r="K1723" s="10"/>
      <c r="L1723" s="10"/>
      <c r="M1723" s="10"/>
      <c r="N1723" s="150"/>
    </row>
    <row r="1724" spans="1:14">
      <c r="A1724" s="109"/>
      <c r="B1724" s="9"/>
      <c r="C1724" s="106"/>
      <c r="H1724" s="10"/>
      <c r="K1724" s="10"/>
      <c r="L1724" s="10"/>
      <c r="M1724" s="10"/>
      <c r="N1724" s="150"/>
    </row>
    <row r="1725" spans="1:14">
      <c r="A1725" s="109"/>
      <c r="B1725" s="9"/>
      <c r="C1725" s="106"/>
      <c r="H1725" s="10"/>
      <c r="K1725" s="10"/>
      <c r="L1725" s="10"/>
      <c r="M1725" s="10"/>
      <c r="N1725" s="150"/>
    </row>
    <row r="1726" spans="1:14">
      <c r="A1726" s="109"/>
      <c r="B1726" s="9"/>
      <c r="C1726" s="106"/>
      <c r="H1726" s="10"/>
      <c r="K1726" s="10"/>
      <c r="L1726" s="10"/>
      <c r="M1726" s="10"/>
      <c r="N1726" s="150"/>
    </row>
    <row r="1727" spans="1:14">
      <c r="A1727" s="109"/>
      <c r="B1727" s="9"/>
      <c r="C1727" s="106"/>
      <c r="H1727" s="10"/>
      <c r="K1727" s="10"/>
      <c r="L1727" s="10"/>
      <c r="M1727" s="10"/>
      <c r="N1727" s="150"/>
    </row>
    <row r="1728" spans="1:14">
      <c r="A1728" s="109"/>
      <c r="B1728" s="9"/>
      <c r="C1728" s="106"/>
      <c r="H1728" s="10"/>
      <c r="K1728" s="10"/>
      <c r="L1728" s="10"/>
      <c r="M1728" s="10"/>
      <c r="N1728" s="150"/>
    </row>
    <row r="1729" spans="1:14">
      <c r="A1729" s="109"/>
      <c r="B1729" s="9"/>
      <c r="C1729" s="106"/>
      <c r="H1729" s="10"/>
      <c r="K1729" s="10"/>
      <c r="L1729" s="10"/>
      <c r="M1729" s="10"/>
      <c r="N1729" s="150"/>
    </row>
    <row r="1730" spans="1:14">
      <c r="A1730" s="109"/>
      <c r="B1730" s="9"/>
      <c r="C1730" s="106"/>
      <c r="H1730" s="10"/>
      <c r="K1730" s="10"/>
      <c r="L1730" s="10"/>
      <c r="M1730" s="10"/>
      <c r="N1730" s="150"/>
    </row>
    <row r="1731" spans="1:14">
      <c r="A1731" s="109"/>
      <c r="B1731" s="9"/>
      <c r="C1731" s="106"/>
      <c r="H1731" s="10"/>
      <c r="K1731" s="10"/>
      <c r="L1731" s="10"/>
      <c r="M1731" s="10"/>
      <c r="N1731" s="150"/>
    </row>
    <row r="1732" spans="1:14">
      <c r="A1732" s="109"/>
      <c r="B1732" s="9"/>
      <c r="C1732" s="106"/>
      <c r="H1732" s="10"/>
      <c r="K1732" s="10"/>
      <c r="L1732" s="10"/>
      <c r="M1732" s="10"/>
      <c r="N1732" s="150"/>
    </row>
    <row r="1733" spans="1:14">
      <c r="A1733" s="109"/>
      <c r="B1733" s="9"/>
      <c r="C1733" s="106"/>
      <c r="H1733" s="10"/>
      <c r="K1733" s="10"/>
      <c r="L1733" s="10"/>
      <c r="M1733" s="10"/>
      <c r="N1733" s="150"/>
    </row>
    <row r="1734" spans="1:14">
      <c r="A1734" s="109"/>
      <c r="B1734" s="9"/>
      <c r="C1734" s="106"/>
      <c r="H1734" s="10"/>
      <c r="K1734" s="10"/>
      <c r="L1734" s="10"/>
      <c r="M1734" s="10"/>
      <c r="N1734" s="150"/>
    </row>
    <row r="1735" spans="1:14">
      <c r="A1735" s="109"/>
      <c r="B1735" s="9"/>
      <c r="C1735" s="106"/>
      <c r="H1735" s="10"/>
      <c r="K1735" s="10"/>
      <c r="L1735" s="10"/>
      <c r="M1735" s="10"/>
      <c r="N1735" s="150"/>
    </row>
    <row r="1736" spans="1:14">
      <c r="A1736" s="109"/>
      <c r="B1736" s="9"/>
      <c r="C1736" s="106"/>
      <c r="H1736" s="10"/>
      <c r="K1736" s="10"/>
      <c r="L1736" s="10"/>
      <c r="M1736" s="10"/>
      <c r="N1736" s="150"/>
    </row>
    <row r="1737" spans="1:14">
      <c r="A1737" s="109"/>
      <c r="B1737" s="9"/>
      <c r="C1737" s="106"/>
      <c r="H1737" s="10"/>
      <c r="K1737" s="10"/>
      <c r="L1737" s="10"/>
      <c r="M1737" s="10"/>
      <c r="N1737" s="150"/>
    </row>
    <row r="1738" spans="1:14">
      <c r="A1738" s="109"/>
      <c r="B1738" s="9"/>
      <c r="C1738" s="106"/>
      <c r="H1738" s="10"/>
      <c r="K1738" s="10"/>
      <c r="L1738" s="10"/>
      <c r="M1738" s="10"/>
      <c r="N1738" s="150"/>
    </row>
    <row r="1739" spans="1:14">
      <c r="A1739" s="109"/>
      <c r="B1739" s="9"/>
      <c r="C1739" s="106"/>
      <c r="H1739" s="10"/>
      <c r="K1739" s="10"/>
      <c r="L1739" s="10"/>
      <c r="M1739" s="10"/>
      <c r="N1739" s="150"/>
    </row>
    <row r="1740" spans="1:14">
      <c r="A1740" s="109"/>
      <c r="B1740" s="9"/>
      <c r="C1740" s="106"/>
      <c r="H1740" s="10"/>
      <c r="K1740" s="10"/>
      <c r="L1740" s="10"/>
      <c r="M1740" s="10"/>
      <c r="N1740" s="150"/>
    </row>
    <row r="1741" spans="1:14">
      <c r="A1741" s="109"/>
      <c r="B1741" s="9"/>
      <c r="C1741" s="106"/>
      <c r="H1741" s="10"/>
      <c r="K1741" s="10"/>
      <c r="L1741" s="10"/>
      <c r="M1741" s="10"/>
      <c r="N1741" s="150"/>
    </row>
    <row r="1742" spans="1:14">
      <c r="A1742" s="109"/>
      <c r="B1742" s="9"/>
      <c r="C1742" s="106"/>
      <c r="H1742" s="10"/>
      <c r="K1742" s="10"/>
      <c r="L1742" s="10"/>
      <c r="M1742" s="10"/>
      <c r="N1742" s="150"/>
    </row>
    <row r="1743" spans="1:14">
      <c r="A1743" s="109"/>
      <c r="B1743" s="9"/>
      <c r="C1743" s="106"/>
      <c r="H1743" s="10"/>
      <c r="K1743" s="10"/>
      <c r="L1743" s="10"/>
      <c r="M1743" s="10"/>
      <c r="N1743" s="150"/>
    </row>
    <row r="1744" spans="1:14">
      <c r="A1744" s="109"/>
      <c r="B1744" s="9"/>
      <c r="C1744" s="106"/>
      <c r="H1744" s="10"/>
      <c r="K1744" s="10"/>
      <c r="L1744" s="10"/>
      <c r="M1744" s="10"/>
      <c r="N1744" s="150"/>
    </row>
    <row r="1745" spans="1:14">
      <c r="A1745" s="109"/>
      <c r="B1745" s="9"/>
      <c r="C1745" s="106"/>
      <c r="H1745" s="10"/>
      <c r="K1745" s="10"/>
      <c r="L1745" s="10"/>
      <c r="M1745" s="10"/>
      <c r="N1745" s="150"/>
    </row>
    <row r="1746" spans="1:14">
      <c r="A1746" s="109"/>
      <c r="B1746" s="9"/>
      <c r="C1746" s="106"/>
      <c r="H1746" s="10"/>
      <c r="K1746" s="10"/>
      <c r="L1746" s="10"/>
      <c r="M1746" s="10"/>
      <c r="N1746" s="150"/>
    </row>
    <row r="1747" spans="1:14">
      <c r="A1747" s="109"/>
      <c r="B1747" s="9"/>
      <c r="C1747" s="106"/>
      <c r="H1747" s="10"/>
      <c r="K1747" s="10"/>
      <c r="L1747" s="10"/>
      <c r="M1747" s="10"/>
      <c r="N1747" s="150"/>
    </row>
    <row r="1748" spans="1:14">
      <c r="A1748" s="109"/>
      <c r="B1748" s="9"/>
      <c r="C1748" s="106"/>
      <c r="H1748" s="10"/>
      <c r="K1748" s="10"/>
      <c r="L1748" s="10"/>
      <c r="M1748" s="10"/>
      <c r="N1748" s="150"/>
    </row>
    <row r="1749" spans="1:14">
      <c r="A1749" s="109"/>
      <c r="B1749" s="9"/>
      <c r="C1749" s="106"/>
      <c r="H1749" s="10"/>
      <c r="K1749" s="10"/>
      <c r="L1749" s="10"/>
      <c r="M1749" s="10"/>
      <c r="N1749" s="150"/>
    </row>
    <row r="1750" spans="1:14">
      <c r="A1750" s="109"/>
      <c r="B1750" s="9"/>
      <c r="C1750" s="106"/>
      <c r="H1750" s="10"/>
      <c r="K1750" s="10"/>
      <c r="L1750" s="10"/>
      <c r="M1750" s="10"/>
      <c r="N1750" s="150"/>
    </row>
    <row r="1751" spans="1:14">
      <c r="A1751" s="109"/>
      <c r="B1751" s="9"/>
      <c r="C1751" s="106"/>
      <c r="H1751" s="10"/>
      <c r="K1751" s="10"/>
      <c r="L1751" s="10"/>
      <c r="M1751" s="10"/>
      <c r="N1751" s="150"/>
    </row>
    <row r="1752" spans="1:14">
      <c r="A1752" s="109"/>
      <c r="B1752" s="9"/>
      <c r="C1752" s="106"/>
      <c r="H1752" s="10"/>
      <c r="K1752" s="10"/>
      <c r="L1752" s="10"/>
      <c r="M1752" s="10"/>
      <c r="N1752" s="150"/>
    </row>
    <row r="1753" spans="1:14">
      <c r="A1753" s="109"/>
      <c r="B1753" s="9"/>
      <c r="C1753" s="106"/>
      <c r="H1753" s="10"/>
      <c r="K1753" s="10"/>
      <c r="L1753" s="10"/>
      <c r="M1753" s="10"/>
      <c r="N1753" s="150"/>
    </row>
    <row r="1754" spans="1:14">
      <c r="A1754" s="109"/>
      <c r="B1754" s="9"/>
      <c r="C1754" s="106"/>
      <c r="H1754" s="10"/>
      <c r="K1754" s="10"/>
      <c r="L1754" s="10"/>
      <c r="M1754" s="10"/>
      <c r="N1754" s="150"/>
    </row>
    <row r="1755" spans="1:14">
      <c r="A1755" s="109"/>
      <c r="B1755" s="9"/>
      <c r="C1755" s="106"/>
      <c r="H1755" s="10"/>
      <c r="K1755" s="10"/>
      <c r="L1755" s="10"/>
      <c r="M1755" s="10"/>
      <c r="N1755" s="150"/>
    </row>
    <row r="1756" spans="1:14">
      <c r="A1756" s="109"/>
      <c r="B1756" s="9"/>
      <c r="C1756" s="106"/>
      <c r="H1756" s="10"/>
      <c r="K1756" s="10"/>
      <c r="L1756" s="10"/>
      <c r="M1756" s="10"/>
      <c r="N1756" s="150"/>
    </row>
    <row r="1757" spans="1:14">
      <c r="A1757" s="109"/>
      <c r="B1757" s="9"/>
      <c r="C1757" s="106"/>
      <c r="H1757" s="10"/>
      <c r="K1757" s="10"/>
      <c r="L1757" s="10"/>
      <c r="M1757" s="10"/>
      <c r="N1757" s="150"/>
    </row>
    <row r="1758" spans="1:14">
      <c r="A1758" s="109"/>
      <c r="B1758" s="9"/>
      <c r="C1758" s="106"/>
      <c r="H1758" s="10"/>
      <c r="K1758" s="10"/>
      <c r="L1758" s="10"/>
      <c r="M1758" s="10"/>
      <c r="N1758" s="150"/>
    </row>
    <row r="1759" spans="1:14">
      <c r="A1759" s="109"/>
      <c r="B1759" s="9"/>
      <c r="C1759" s="106"/>
      <c r="H1759" s="10"/>
      <c r="K1759" s="10"/>
      <c r="L1759" s="10"/>
      <c r="M1759" s="10"/>
      <c r="N1759" s="150"/>
    </row>
    <row r="1760" spans="1:14">
      <c r="A1760" s="109"/>
      <c r="B1760" s="9"/>
      <c r="C1760" s="106"/>
      <c r="H1760" s="10"/>
      <c r="K1760" s="10"/>
      <c r="L1760" s="10"/>
      <c r="M1760" s="10"/>
      <c r="N1760" s="150"/>
    </row>
    <row r="1761" spans="1:14">
      <c r="A1761" s="109"/>
      <c r="B1761" s="9"/>
      <c r="C1761" s="106"/>
      <c r="H1761" s="10"/>
      <c r="K1761" s="10"/>
      <c r="L1761" s="10"/>
      <c r="M1761" s="10"/>
      <c r="N1761" s="150"/>
    </row>
    <row r="1762" spans="1:14">
      <c r="A1762" s="109"/>
      <c r="B1762" s="9"/>
      <c r="C1762" s="106"/>
      <c r="H1762" s="10"/>
      <c r="K1762" s="10"/>
      <c r="L1762" s="10"/>
      <c r="M1762" s="10"/>
      <c r="N1762" s="150"/>
    </row>
    <row r="1763" spans="1:14">
      <c r="A1763" s="109"/>
      <c r="B1763" s="9"/>
      <c r="C1763" s="106"/>
      <c r="H1763" s="10"/>
      <c r="K1763" s="10"/>
      <c r="L1763" s="10"/>
      <c r="M1763" s="10"/>
      <c r="N1763" s="150"/>
    </row>
    <row r="1764" spans="1:14">
      <c r="A1764" s="109"/>
      <c r="B1764" s="9"/>
      <c r="C1764" s="106"/>
      <c r="H1764" s="10"/>
      <c r="K1764" s="10"/>
      <c r="L1764" s="10"/>
      <c r="M1764" s="10"/>
      <c r="N1764" s="150"/>
    </row>
    <row r="1765" spans="1:14">
      <c r="A1765" s="109"/>
      <c r="B1765" s="9"/>
      <c r="C1765" s="106"/>
      <c r="H1765" s="10"/>
      <c r="K1765" s="10"/>
      <c r="L1765" s="10"/>
      <c r="M1765" s="10"/>
      <c r="N1765" s="150"/>
    </row>
    <row r="1766" spans="1:14">
      <c r="A1766" s="109"/>
      <c r="B1766" s="9"/>
      <c r="C1766" s="106"/>
      <c r="H1766" s="10"/>
      <c r="K1766" s="10"/>
      <c r="L1766" s="10"/>
      <c r="M1766" s="10"/>
      <c r="N1766" s="150"/>
    </row>
    <row r="1767" spans="1:14">
      <c r="A1767" s="109"/>
      <c r="B1767" s="9"/>
      <c r="C1767" s="106"/>
      <c r="H1767" s="10"/>
      <c r="K1767" s="10"/>
      <c r="L1767" s="10"/>
      <c r="M1767" s="10"/>
      <c r="N1767" s="150"/>
    </row>
    <row r="1768" spans="1:14">
      <c r="A1768" s="109"/>
      <c r="B1768" s="9"/>
      <c r="C1768" s="106"/>
      <c r="H1768" s="10"/>
      <c r="K1768" s="10"/>
      <c r="L1768" s="10"/>
      <c r="M1768" s="10"/>
      <c r="N1768" s="150"/>
    </row>
    <row r="1769" spans="1:14">
      <c r="A1769" s="109"/>
      <c r="B1769" s="9"/>
      <c r="C1769" s="106"/>
      <c r="H1769" s="10"/>
      <c r="K1769" s="10"/>
      <c r="L1769" s="10"/>
      <c r="M1769" s="10"/>
      <c r="N1769" s="150"/>
    </row>
    <row r="1770" spans="1:14">
      <c r="A1770" s="109"/>
      <c r="B1770" s="9"/>
      <c r="C1770" s="106"/>
      <c r="H1770" s="10"/>
      <c r="K1770" s="10"/>
      <c r="L1770" s="10"/>
      <c r="M1770" s="10"/>
      <c r="N1770" s="150"/>
    </row>
    <row r="1771" spans="1:14">
      <c r="A1771" s="109"/>
      <c r="B1771" s="9"/>
      <c r="C1771" s="106"/>
      <c r="H1771" s="10"/>
      <c r="K1771" s="10"/>
      <c r="L1771" s="10"/>
      <c r="M1771" s="10"/>
      <c r="N1771" s="150"/>
    </row>
    <row r="1772" spans="1:14">
      <c r="A1772" s="109"/>
      <c r="B1772" s="9"/>
      <c r="C1772" s="106"/>
      <c r="H1772" s="10"/>
      <c r="K1772" s="10"/>
      <c r="L1772" s="10"/>
      <c r="M1772" s="10"/>
      <c r="N1772" s="150"/>
    </row>
    <row r="1773" spans="1:14">
      <c r="A1773" s="109"/>
      <c r="B1773" s="9"/>
      <c r="C1773" s="106"/>
      <c r="H1773" s="10"/>
      <c r="K1773" s="10"/>
      <c r="L1773" s="10"/>
      <c r="M1773" s="10"/>
      <c r="N1773" s="150"/>
    </row>
    <row r="1774" spans="1:14">
      <c r="A1774" s="109"/>
      <c r="B1774" s="9"/>
      <c r="C1774" s="106"/>
      <c r="H1774" s="10"/>
      <c r="K1774" s="10"/>
      <c r="L1774" s="10"/>
      <c r="M1774" s="10"/>
      <c r="N1774" s="150"/>
    </row>
    <row r="1775" spans="1:14">
      <c r="A1775" s="109"/>
      <c r="B1775" s="9"/>
      <c r="C1775" s="106"/>
      <c r="H1775" s="10"/>
      <c r="K1775" s="10"/>
      <c r="L1775" s="10"/>
      <c r="M1775" s="10"/>
      <c r="N1775" s="150"/>
    </row>
    <row r="1776" spans="1:14">
      <c r="A1776" s="109"/>
      <c r="B1776" s="9"/>
      <c r="C1776" s="106"/>
      <c r="H1776" s="10"/>
      <c r="K1776" s="10"/>
      <c r="L1776" s="10"/>
      <c r="M1776" s="10"/>
      <c r="N1776" s="150"/>
    </row>
    <row r="1777" spans="1:14">
      <c r="A1777" s="109"/>
      <c r="B1777" s="9"/>
      <c r="C1777" s="106"/>
      <c r="H1777" s="10"/>
      <c r="K1777" s="10"/>
      <c r="L1777" s="10"/>
      <c r="M1777" s="10"/>
      <c r="N1777" s="150"/>
    </row>
    <row r="1778" spans="1:14">
      <c r="A1778" s="109"/>
      <c r="B1778" s="9"/>
      <c r="C1778" s="106"/>
      <c r="H1778" s="10"/>
      <c r="K1778" s="10"/>
      <c r="L1778" s="10"/>
      <c r="M1778" s="10"/>
      <c r="N1778" s="150"/>
    </row>
    <row r="1779" spans="1:14">
      <c r="A1779" s="109"/>
      <c r="B1779" s="9"/>
      <c r="C1779" s="106"/>
      <c r="H1779" s="10"/>
      <c r="K1779" s="10"/>
      <c r="L1779" s="10"/>
      <c r="M1779" s="10"/>
      <c r="N1779" s="150"/>
    </row>
    <row r="1780" spans="1:14">
      <c r="A1780" s="109"/>
      <c r="B1780" s="9"/>
      <c r="C1780" s="106"/>
      <c r="H1780" s="10"/>
      <c r="K1780" s="10"/>
      <c r="L1780" s="10"/>
      <c r="M1780" s="10"/>
      <c r="N1780" s="150"/>
    </row>
    <row r="1781" spans="1:14">
      <c r="A1781" s="109"/>
      <c r="B1781" s="9"/>
      <c r="C1781" s="106"/>
      <c r="H1781" s="10"/>
      <c r="K1781" s="10"/>
      <c r="L1781" s="10"/>
      <c r="M1781" s="10"/>
      <c r="N1781" s="150"/>
    </row>
    <row r="1782" spans="1:14">
      <c r="A1782" s="109"/>
      <c r="B1782" s="9"/>
      <c r="C1782" s="106"/>
      <c r="H1782" s="10"/>
      <c r="K1782" s="10"/>
      <c r="L1782" s="10"/>
      <c r="M1782" s="10"/>
      <c r="N1782" s="150"/>
    </row>
    <row r="1783" spans="1:14">
      <c r="A1783" s="109"/>
      <c r="B1783" s="9"/>
      <c r="C1783" s="106"/>
      <c r="H1783" s="10"/>
      <c r="K1783" s="10"/>
      <c r="L1783" s="10"/>
      <c r="M1783" s="10"/>
      <c r="N1783" s="150"/>
    </row>
    <row r="1784" spans="1:14">
      <c r="A1784" s="109"/>
      <c r="B1784" s="9"/>
      <c r="C1784" s="106"/>
      <c r="H1784" s="10"/>
      <c r="K1784" s="10"/>
      <c r="L1784" s="10"/>
      <c r="M1784" s="10"/>
      <c r="N1784" s="150"/>
    </row>
    <row r="1785" spans="1:14">
      <c r="A1785" s="109"/>
      <c r="B1785" s="9"/>
      <c r="C1785" s="106"/>
      <c r="H1785" s="10"/>
      <c r="K1785" s="10"/>
      <c r="L1785" s="10"/>
      <c r="M1785" s="10"/>
      <c r="N1785" s="150"/>
    </row>
    <row r="1786" spans="1:14">
      <c r="A1786" s="109"/>
      <c r="B1786" s="9"/>
      <c r="C1786" s="106"/>
      <c r="H1786" s="10"/>
      <c r="K1786" s="10"/>
      <c r="L1786" s="10"/>
      <c r="M1786" s="10"/>
      <c r="N1786" s="150"/>
    </row>
    <row r="1787" spans="1:14">
      <c r="A1787" s="109"/>
      <c r="B1787" s="9"/>
      <c r="C1787" s="106"/>
      <c r="H1787" s="10"/>
      <c r="K1787" s="10"/>
      <c r="L1787" s="10"/>
      <c r="M1787" s="10"/>
      <c r="N1787" s="150"/>
    </row>
    <row r="1788" spans="1:14">
      <c r="A1788" s="109"/>
      <c r="B1788" s="9"/>
      <c r="C1788" s="106"/>
      <c r="H1788" s="10"/>
      <c r="K1788" s="10"/>
      <c r="L1788" s="10"/>
      <c r="M1788" s="10"/>
      <c r="N1788" s="150"/>
    </row>
    <row r="1789" spans="1:14">
      <c r="A1789" s="109"/>
      <c r="B1789" s="9"/>
      <c r="C1789" s="106"/>
      <c r="H1789" s="10"/>
      <c r="K1789" s="10"/>
      <c r="L1789" s="10"/>
      <c r="M1789" s="10"/>
      <c r="N1789" s="150"/>
    </row>
    <row r="1790" spans="1:14">
      <c r="A1790" s="109"/>
      <c r="B1790" s="9"/>
      <c r="C1790" s="106"/>
      <c r="H1790" s="10"/>
      <c r="K1790" s="10"/>
      <c r="L1790" s="10"/>
      <c r="M1790" s="10"/>
      <c r="N1790" s="150"/>
    </row>
    <row r="1791" spans="1:14">
      <c r="A1791" s="109"/>
      <c r="B1791" s="9"/>
      <c r="C1791" s="106"/>
      <c r="H1791" s="10"/>
      <c r="K1791" s="10"/>
      <c r="L1791" s="10"/>
      <c r="M1791" s="10"/>
      <c r="N1791" s="150"/>
    </row>
    <row r="1792" spans="1:14">
      <c r="A1792" s="109"/>
      <c r="B1792" s="9"/>
      <c r="C1792" s="106"/>
      <c r="H1792" s="10"/>
      <c r="K1792" s="10"/>
      <c r="L1792" s="10"/>
      <c r="M1792" s="10"/>
      <c r="N1792" s="150"/>
    </row>
    <row r="1793" spans="1:14">
      <c r="A1793" s="109"/>
      <c r="B1793" s="9"/>
      <c r="C1793" s="106"/>
      <c r="H1793" s="10"/>
      <c r="K1793" s="10"/>
      <c r="L1793" s="10"/>
      <c r="M1793" s="10"/>
      <c r="N1793" s="150"/>
    </row>
    <row r="1794" spans="1:14">
      <c r="A1794" s="109"/>
      <c r="B1794" s="9"/>
      <c r="C1794" s="106"/>
      <c r="H1794" s="10"/>
      <c r="K1794" s="10"/>
      <c r="L1794" s="10"/>
      <c r="M1794" s="10"/>
      <c r="N1794" s="150"/>
    </row>
    <row r="1795" spans="1:14">
      <c r="A1795" s="109"/>
      <c r="B1795" s="9"/>
      <c r="C1795" s="106"/>
      <c r="H1795" s="10"/>
      <c r="K1795" s="10"/>
      <c r="L1795" s="10"/>
      <c r="M1795" s="10"/>
      <c r="N1795" s="150"/>
    </row>
    <row r="1796" spans="1:14">
      <c r="A1796" s="109"/>
      <c r="B1796" s="9"/>
      <c r="C1796" s="106"/>
      <c r="H1796" s="10"/>
      <c r="K1796" s="10"/>
      <c r="L1796" s="10"/>
      <c r="M1796" s="10"/>
      <c r="N1796" s="150"/>
    </row>
    <row r="1797" spans="1:14">
      <c r="A1797" s="109"/>
      <c r="B1797" s="9"/>
      <c r="C1797" s="106"/>
      <c r="H1797" s="10"/>
      <c r="K1797" s="10"/>
      <c r="L1797" s="10"/>
      <c r="M1797" s="10"/>
      <c r="N1797" s="150"/>
    </row>
    <row r="1798" spans="1:14">
      <c r="A1798" s="109"/>
      <c r="B1798" s="9"/>
      <c r="C1798" s="106"/>
      <c r="H1798" s="10"/>
      <c r="K1798" s="10"/>
      <c r="L1798" s="10"/>
      <c r="M1798" s="10"/>
      <c r="N1798" s="150"/>
    </row>
    <row r="1799" spans="1:14">
      <c r="A1799" s="109"/>
      <c r="B1799" s="9"/>
      <c r="C1799" s="106"/>
      <c r="H1799" s="10"/>
      <c r="K1799" s="10"/>
      <c r="L1799" s="10"/>
      <c r="M1799" s="10"/>
      <c r="N1799" s="150"/>
    </row>
    <row r="1800" spans="1:14">
      <c r="A1800" s="109"/>
      <c r="B1800" s="9"/>
      <c r="C1800" s="106"/>
      <c r="H1800" s="10"/>
      <c r="K1800" s="10"/>
      <c r="L1800" s="10"/>
      <c r="M1800" s="10"/>
      <c r="N1800" s="150"/>
    </row>
    <row r="1801" spans="1:14">
      <c r="A1801" s="109"/>
      <c r="B1801" s="9"/>
      <c r="C1801" s="106"/>
      <c r="H1801" s="10"/>
      <c r="K1801" s="10"/>
      <c r="L1801" s="10"/>
      <c r="M1801" s="10"/>
      <c r="N1801" s="150"/>
    </row>
    <row r="1802" spans="1:14">
      <c r="A1802" s="109"/>
      <c r="B1802" s="9"/>
      <c r="C1802" s="106"/>
      <c r="H1802" s="10"/>
      <c r="K1802" s="10"/>
      <c r="L1802" s="10"/>
      <c r="M1802" s="10"/>
      <c r="N1802" s="150"/>
    </row>
    <row r="1803" spans="1:14">
      <c r="A1803" s="109"/>
      <c r="B1803" s="9"/>
      <c r="C1803" s="106"/>
      <c r="H1803" s="10"/>
      <c r="K1803" s="10"/>
      <c r="L1803" s="10"/>
      <c r="M1803" s="10"/>
      <c r="N1803" s="150"/>
    </row>
    <row r="1804" spans="1:14">
      <c r="A1804" s="109"/>
      <c r="B1804" s="9"/>
      <c r="C1804" s="106"/>
      <c r="H1804" s="10"/>
      <c r="K1804" s="10"/>
      <c r="L1804" s="10"/>
      <c r="M1804" s="10"/>
      <c r="N1804" s="150"/>
    </row>
    <row r="1805" spans="1:14">
      <c r="A1805" s="109"/>
      <c r="B1805" s="9"/>
      <c r="C1805" s="106"/>
      <c r="H1805" s="10"/>
      <c r="K1805" s="10"/>
      <c r="L1805" s="10"/>
      <c r="M1805" s="10"/>
      <c r="N1805" s="150"/>
    </row>
    <row r="1806" spans="1:14">
      <c r="A1806" s="109"/>
      <c r="B1806" s="9"/>
      <c r="C1806" s="106"/>
      <c r="H1806" s="10"/>
      <c r="K1806" s="10"/>
      <c r="L1806" s="10"/>
      <c r="M1806" s="10"/>
      <c r="N1806" s="150"/>
    </row>
    <row r="1807" spans="1:14">
      <c r="A1807" s="109"/>
      <c r="B1807" s="9"/>
      <c r="C1807" s="106"/>
      <c r="H1807" s="10"/>
      <c r="K1807" s="10"/>
      <c r="L1807" s="10"/>
      <c r="M1807" s="10"/>
      <c r="N1807" s="150"/>
    </row>
    <row r="1808" spans="1:14">
      <c r="A1808" s="109"/>
      <c r="B1808" s="9"/>
      <c r="C1808" s="106"/>
      <c r="H1808" s="10"/>
      <c r="K1808" s="10"/>
      <c r="L1808" s="10"/>
      <c r="M1808" s="10"/>
      <c r="N1808" s="150"/>
    </row>
    <row r="1809" spans="1:14">
      <c r="A1809" s="109"/>
      <c r="B1809" s="9"/>
      <c r="C1809" s="106"/>
      <c r="H1809" s="10"/>
      <c r="K1809" s="10"/>
      <c r="L1809" s="10"/>
      <c r="M1809" s="10"/>
      <c r="N1809" s="150"/>
    </row>
    <row r="1810" spans="1:14">
      <c r="A1810" s="109"/>
      <c r="B1810" s="9"/>
      <c r="C1810" s="106"/>
      <c r="H1810" s="10"/>
      <c r="K1810" s="10"/>
      <c r="L1810" s="10"/>
      <c r="M1810" s="10"/>
      <c r="N1810" s="150"/>
    </row>
    <row r="1811" spans="1:14">
      <c r="A1811" s="109"/>
      <c r="B1811" s="9"/>
      <c r="C1811" s="106"/>
      <c r="H1811" s="10"/>
      <c r="K1811" s="10"/>
      <c r="L1811" s="10"/>
      <c r="M1811" s="10"/>
      <c r="N1811" s="150"/>
    </row>
    <row r="1812" spans="1:14">
      <c r="A1812" s="109"/>
      <c r="B1812" s="9"/>
      <c r="C1812" s="106"/>
      <c r="H1812" s="10"/>
      <c r="K1812" s="10"/>
      <c r="L1812" s="10"/>
      <c r="M1812" s="10"/>
      <c r="N1812" s="150"/>
    </row>
    <row r="1813" spans="1:14">
      <c r="A1813" s="109"/>
      <c r="B1813" s="9"/>
      <c r="C1813" s="106"/>
      <c r="H1813" s="10"/>
      <c r="K1813" s="10"/>
      <c r="L1813" s="10"/>
      <c r="M1813" s="10"/>
      <c r="N1813" s="150"/>
    </row>
    <row r="1814" spans="1:14">
      <c r="A1814" s="109"/>
      <c r="B1814" s="9"/>
      <c r="C1814" s="106"/>
      <c r="H1814" s="10"/>
      <c r="K1814" s="10"/>
      <c r="L1814" s="10"/>
      <c r="M1814" s="10"/>
      <c r="N1814" s="150"/>
    </row>
    <row r="1815" spans="1:14">
      <c r="A1815" s="109"/>
      <c r="B1815" s="9"/>
      <c r="C1815" s="106"/>
      <c r="H1815" s="10"/>
      <c r="K1815" s="10"/>
      <c r="L1815" s="10"/>
      <c r="M1815" s="10"/>
      <c r="N1815" s="150"/>
    </row>
    <row r="1816" spans="1:14">
      <c r="A1816" s="109"/>
      <c r="B1816" s="9"/>
      <c r="C1816" s="106"/>
      <c r="H1816" s="10"/>
      <c r="K1816" s="10"/>
      <c r="L1816" s="10"/>
      <c r="M1816" s="10"/>
      <c r="N1816" s="150"/>
    </row>
    <row r="1817" spans="1:14">
      <c r="A1817" s="109"/>
      <c r="B1817" s="9"/>
      <c r="C1817" s="106"/>
      <c r="H1817" s="10"/>
      <c r="K1817" s="10"/>
      <c r="L1817" s="10"/>
      <c r="M1817" s="10"/>
      <c r="N1817" s="150"/>
    </row>
    <row r="1818" spans="1:14">
      <c r="A1818" s="109"/>
      <c r="B1818" s="9"/>
      <c r="C1818" s="106"/>
      <c r="H1818" s="10"/>
      <c r="K1818" s="10"/>
      <c r="L1818" s="10"/>
      <c r="M1818" s="10"/>
      <c r="N1818" s="150"/>
    </row>
    <row r="1819" spans="1:14">
      <c r="A1819" s="109"/>
      <c r="B1819" s="9"/>
      <c r="C1819" s="106"/>
      <c r="H1819" s="10"/>
      <c r="K1819" s="10"/>
      <c r="L1819" s="10"/>
      <c r="M1819" s="10"/>
      <c r="N1819" s="150"/>
    </row>
    <row r="1820" spans="1:14">
      <c r="A1820" s="109"/>
      <c r="B1820" s="9"/>
      <c r="C1820" s="106"/>
      <c r="H1820" s="10"/>
      <c r="K1820" s="10"/>
      <c r="L1820" s="10"/>
      <c r="M1820" s="10"/>
      <c r="N1820" s="150"/>
    </row>
    <row r="1821" spans="1:14">
      <c r="A1821" s="109"/>
      <c r="B1821" s="9"/>
      <c r="C1821" s="106"/>
      <c r="H1821" s="10"/>
      <c r="K1821" s="10"/>
      <c r="L1821" s="10"/>
      <c r="M1821" s="10"/>
      <c r="N1821" s="150"/>
    </row>
    <row r="1822" spans="1:14">
      <c r="A1822" s="109"/>
      <c r="B1822" s="9"/>
      <c r="C1822" s="106"/>
      <c r="H1822" s="10"/>
      <c r="K1822" s="10"/>
      <c r="L1822" s="10"/>
      <c r="M1822" s="10"/>
      <c r="N1822" s="150"/>
    </row>
    <row r="1823" spans="1:14">
      <c r="A1823" s="109"/>
      <c r="B1823" s="9"/>
      <c r="C1823" s="106"/>
      <c r="H1823" s="10"/>
      <c r="K1823" s="10"/>
      <c r="L1823" s="10"/>
      <c r="M1823" s="10"/>
      <c r="N1823" s="150"/>
    </row>
    <row r="1824" spans="1:14">
      <c r="A1824" s="109"/>
      <c r="B1824" s="9"/>
      <c r="C1824" s="106"/>
      <c r="H1824" s="10"/>
      <c r="K1824" s="10"/>
      <c r="L1824" s="10"/>
      <c r="M1824" s="10"/>
      <c r="N1824" s="150"/>
    </row>
    <row r="1825" spans="1:14">
      <c r="A1825" s="109"/>
      <c r="B1825" s="9"/>
      <c r="C1825" s="106"/>
      <c r="H1825" s="10"/>
      <c r="K1825" s="10"/>
      <c r="L1825" s="10"/>
      <c r="M1825" s="10"/>
      <c r="N1825" s="150"/>
    </row>
    <row r="1826" spans="1:14">
      <c r="A1826" s="109"/>
      <c r="B1826" s="9"/>
      <c r="C1826" s="106"/>
      <c r="H1826" s="10"/>
      <c r="K1826" s="10"/>
      <c r="L1826" s="10"/>
      <c r="M1826" s="10"/>
      <c r="N1826" s="150"/>
    </row>
    <row r="1827" spans="1:14">
      <c r="A1827" s="109"/>
      <c r="B1827" s="9"/>
      <c r="C1827" s="106"/>
      <c r="H1827" s="10"/>
      <c r="K1827" s="10"/>
      <c r="L1827" s="10"/>
      <c r="M1827" s="10"/>
      <c r="N1827" s="150"/>
    </row>
    <row r="1828" spans="1:14">
      <c r="A1828" s="109"/>
      <c r="B1828" s="9"/>
      <c r="C1828" s="106"/>
      <c r="H1828" s="10"/>
      <c r="K1828" s="10"/>
      <c r="L1828" s="10"/>
      <c r="M1828" s="10"/>
      <c r="N1828" s="150"/>
    </row>
    <row r="1829" spans="1:14">
      <c r="A1829" s="109"/>
      <c r="B1829" s="9"/>
      <c r="C1829" s="106"/>
      <c r="H1829" s="10"/>
      <c r="K1829" s="10"/>
      <c r="L1829" s="10"/>
      <c r="M1829" s="10"/>
      <c r="N1829" s="150"/>
    </row>
    <row r="1830" spans="1:14">
      <c r="A1830" s="109"/>
      <c r="B1830" s="9"/>
      <c r="C1830" s="106"/>
      <c r="H1830" s="10"/>
      <c r="K1830" s="10"/>
      <c r="L1830" s="10"/>
      <c r="M1830" s="10"/>
      <c r="N1830" s="150"/>
    </row>
    <row r="1831" spans="1:14">
      <c r="A1831" s="109"/>
      <c r="B1831" s="9"/>
      <c r="C1831" s="106"/>
      <c r="H1831" s="10"/>
      <c r="K1831" s="10"/>
      <c r="L1831" s="10"/>
      <c r="M1831" s="10"/>
      <c r="N1831" s="150"/>
    </row>
    <row r="1832" spans="1:14">
      <c r="A1832" s="109"/>
      <c r="B1832" s="9"/>
      <c r="C1832" s="106"/>
      <c r="H1832" s="10"/>
      <c r="K1832" s="10"/>
      <c r="L1832" s="10"/>
      <c r="M1832" s="10"/>
      <c r="N1832" s="150"/>
    </row>
    <row r="1833" spans="1:14">
      <c r="A1833" s="109"/>
      <c r="B1833" s="9"/>
      <c r="C1833" s="106"/>
      <c r="H1833" s="10"/>
      <c r="K1833" s="10"/>
      <c r="L1833" s="10"/>
      <c r="M1833" s="10"/>
      <c r="N1833" s="150"/>
    </row>
    <row r="1834" spans="1:14">
      <c r="A1834" s="109"/>
      <c r="B1834" s="9"/>
      <c r="C1834" s="106"/>
      <c r="H1834" s="10"/>
      <c r="K1834" s="10"/>
      <c r="L1834" s="10"/>
      <c r="M1834" s="10"/>
      <c r="N1834" s="150"/>
    </row>
    <row r="1835" spans="1:14">
      <c r="A1835" s="109"/>
      <c r="B1835" s="9"/>
      <c r="C1835" s="106"/>
      <c r="H1835" s="10"/>
      <c r="K1835" s="10"/>
      <c r="L1835" s="10"/>
      <c r="M1835" s="10"/>
      <c r="N1835" s="150"/>
    </row>
    <row r="1836" spans="1:14">
      <c r="A1836" s="109"/>
      <c r="B1836" s="9"/>
      <c r="C1836" s="106"/>
      <c r="H1836" s="10"/>
      <c r="K1836" s="10"/>
      <c r="L1836" s="10"/>
      <c r="M1836" s="10"/>
      <c r="N1836" s="150"/>
    </row>
    <row r="1837" spans="1:14">
      <c r="A1837" s="109"/>
      <c r="B1837" s="9"/>
      <c r="C1837" s="106"/>
      <c r="H1837" s="10"/>
      <c r="K1837" s="10"/>
      <c r="L1837" s="10"/>
      <c r="M1837" s="10"/>
      <c r="N1837" s="150"/>
    </row>
    <row r="1838" spans="1:14">
      <c r="A1838" s="109"/>
      <c r="B1838" s="9"/>
      <c r="C1838" s="106"/>
      <c r="H1838" s="10"/>
      <c r="K1838" s="10"/>
      <c r="L1838" s="10"/>
      <c r="M1838" s="10"/>
      <c r="N1838" s="150"/>
    </row>
    <row r="1839" spans="1:14">
      <c r="A1839" s="109"/>
      <c r="B1839" s="9"/>
      <c r="C1839" s="106"/>
      <c r="H1839" s="10"/>
      <c r="K1839" s="10"/>
      <c r="L1839" s="10"/>
      <c r="M1839" s="10"/>
      <c r="N1839" s="150"/>
    </row>
    <row r="1840" spans="1:14">
      <c r="A1840" s="109"/>
      <c r="B1840" s="9"/>
      <c r="C1840" s="106"/>
      <c r="H1840" s="10"/>
      <c r="K1840" s="10"/>
      <c r="L1840" s="10"/>
      <c r="M1840" s="10"/>
      <c r="N1840" s="150"/>
    </row>
    <row r="1841" spans="1:14">
      <c r="A1841" s="109"/>
      <c r="B1841" s="9"/>
      <c r="C1841" s="106"/>
      <c r="H1841" s="10"/>
      <c r="K1841" s="10"/>
      <c r="L1841" s="10"/>
      <c r="M1841" s="10"/>
      <c r="N1841" s="150"/>
    </row>
    <row r="1842" spans="1:14">
      <c r="A1842" s="109"/>
      <c r="B1842" s="9"/>
      <c r="C1842" s="106"/>
      <c r="H1842" s="10"/>
      <c r="K1842" s="10"/>
      <c r="L1842" s="10"/>
      <c r="M1842" s="10"/>
      <c r="N1842" s="150"/>
    </row>
    <row r="1843" spans="1:14">
      <c r="A1843" s="109"/>
      <c r="B1843" s="9"/>
      <c r="C1843" s="106"/>
      <c r="H1843" s="10"/>
      <c r="K1843" s="10"/>
      <c r="L1843" s="10"/>
      <c r="M1843" s="10"/>
      <c r="N1843" s="150"/>
    </row>
    <row r="1844" spans="1:14">
      <c r="A1844" s="109"/>
      <c r="B1844" s="9"/>
      <c r="C1844" s="106"/>
      <c r="H1844" s="10"/>
      <c r="K1844" s="10"/>
      <c r="L1844" s="10"/>
      <c r="M1844" s="10"/>
      <c r="N1844" s="150"/>
    </row>
    <row r="1845" spans="1:14">
      <c r="A1845" s="109"/>
      <c r="B1845" s="9"/>
      <c r="C1845" s="106"/>
      <c r="H1845" s="10"/>
      <c r="K1845" s="10"/>
      <c r="L1845" s="10"/>
      <c r="M1845" s="10"/>
      <c r="N1845" s="150"/>
    </row>
    <row r="1846" spans="1:14">
      <c r="A1846" s="109"/>
      <c r="B1846" s="9"/>
      <c r="C1846" s="106"/>
      <c r="H1846" s="10"/>
      <c r="K1846" s="10"/>
      <c r="L1846" s="10"/>
      <c r="M1846" s="10"/>
      <c r="N1846" s="150"/>
    </row>
    <row r="1847" spans="1:14">
      <c r="A1847" s="109"/>
      <c r="B1847" s="9"/>
      <c r="C1847" s="106"/>
      <c r="H1847" s="10"/>
      <c r="K1847" s="10"/>
      <c r="L1847" s="10"/>
      <c r="M1847" s="10"/>
      <c r="N1847" s="150"/>
    </row>
    <row r="1848" spans="1:14">
      <c r="A1848" s="109"/>
      <c r="B1848" s="9"/>
      <c r="C1848" s="106"/>
      <c r="H1848" s="10"/>
      <c r="K1848" s="10"/>
      <c r="L1848" s="10"/>
      <c r="M1848" s="10"/>
      <c r="N1848" s="150"/>
    </row>
    <row r="1849" spans="1:14">
      <c r="A1849" s="109"/>
      <c r="B1849" s="9"/>
      <c r="C1849" s="106"/>
      <c r="H1849" s="10"/>
      <c r="K1849" s="10"/>
      <c r="L1849" s="10"/>
      <c r="M1849" s="10"/>
      <c r="N1849" s="150"/>
    </row>
    <row r="1850" spans="1:14">
      <c r="A1850" s="109"/>
      <c r="B1850" s="9"/>
      <c r="C1850" s="106"/>
      <c r="H1850" s="10"/>
      <c r="K1850" s="10"/>
      <c r="L1850" s="10"/>
      <c r="M1850" s="10"/>
      <c r="N1850" s="150"/>
    </row>
    <row r="1851" spans="1:14">
      <c r="A1851" s="109"/>
      <c r="B1851" s="9"/>
      <c r="C1851" s="106"/>
      <c r="H1851" s="10"/>
      <c r="K1851" s="10"/>
      <c r="L1851" s="10"/>
      <c r="M1851" s="10"/>
      <c r="N1851" s="150"/>
    </row>
    <row r="1852" spans="1:14">
      <c r="A1852" s="109"/>
      <c r="B1852" s="9"/>
      <c r="C1852" s="106"/>
      <c r="H1852" s="10"/>
      <c r="K1852" s="10"/>
      <c r="L1852" s="10"/>
      <c r="M1852" s="10"/>
      <c r="N1852" s="150"/>
    </row>
    <row r="1853" spans="1:14">
      <c r="A1853" s="109"/>
      <c r="B1853" s="9"/>
      <c r="C1853" s="106"/>
      <c r="H1853" s="10"/>
      <c r="K1853" s="10"/>
      <c r="L1853" s="10"/>
      <c r="M1853" s="10"/>
      <c r="N1853" s="150"/>
    </row>
    <row r="1854" spans="1:14">
      <c r="A1854" s="109"/>
      <c r="B1854" s="9"/>
      <c r="C1854" s="106"/>
      <c r="H1854" s="10"/>
      <c r="K1854" s="10"/>
      <c r="L1854" s="10"/>
      <c r="M1854" s="10"/>
      <c r="N1854" s="150"/>
    </row>
    <row r="1855" spans="1:14">
      <c r="A1855" s="109"/>
      <c r="B1855" s="9"/>
      <c r="C1855" s="106"/>
      <c r="H1855" s="10"/>
      <c r="K1855" s="10"/>
      <c r="L1855" s="10"/>
      <c r="M1855" s="10"/>
      <c r="N1855" s="150"/>
    </row>
    <row r="1856" spans="1:14">
      <c r="A1856" s="109"/>
      <c r="B1856" s="9"/>
      <c r="C1856" s="106"/>
      <c r="H1856" s="10"/>
      <c r="K1856" s="10"/>
      <c r="L1856" s="10"/>
      <c r="M1856" s="10"/>
      <c r="N1856" s="150"/>
    </row>
    <row r="1857" spans="1:14">
      <c r="A1857" s="109"/>
      <c r="B1857" s="9"/>
      <c r="C1857" s="106"/>
      <c r="H1857" s="10"/>
      <c r="K1857" s="10"/>
      <c r="L1857" s="10"/>
      <c r="M1857" s="10"/>
      <c r="N1857" s="150"/>
    </row>
    <row r="1858" spans="1:14">
      <c r="A1858" s="109"/>
      <c r="B1858" s="9"/>
      <c r="C1858" s="106"/>
      <c r="H1858" s="10"/>
      <c r="K1858" s="10"/>
      <c r="L1858" s="10"/>
      <c r="M1858" s="10"/>
      <c r="N1858" s="150"/>
    </row>
    <row r="1859" spans="1:14">
      <c r="A1859" s="109"/>
      <c r="B1859" s="9"/>
      <c r="C1859" s="106"/>
      <c r="H1859" s="10"/>
      <c r="K1859" s="10"/>
      <c r="L1859" s="10"/>
      <c r="M1859" s="10"/>
      <c r="N1859" s="150"/>
    </row>
    <row r="1860" spans="1:14">
      <c r="A1860" s="109"/>
      <c r="B1860" s="9"/>
      <c r="C1860" s="106"/>
      <c r="H1860" s="10"/>
      <c r="K1860" s="10"/>
      <c r="L1860" s="10"/>
      <c r="M1860" s="10"/>
      <c r="N1860" s="150"/>
    </row>
    <row r="1861" spans="1:14">
      <c r="A1861" s="109"/>
      <c r="B1861" s="9"/>
      <c r="C1861" s="106"/>
      <c r="H1861" s="10"/>
      <c r="K1861" s="10"/>
      <c r="L1861" s="10"/>
      <c r="M1861" s="10"/>
      <c r="N1861" s="150"/>
    </row>
    <row r="1862" spans="1:14">
      <c r="A1862" s="109"/>
      <c r="B1862" s="9"/>
      <c r="C1862" s="106"/>
      <c r="H1862" s="10"/>
      <c r="K1862" s="10"/>
      <c r="L1862" s="10"/>
      <c r="M1862" s="10"/>
      <c r="N1862" s="150"/>
    </row>
    <row r="1863" spans="1:14">
      <c r="A1863" s="109"/>
      <c r="B1863" s="9"/>
      <c r="C1863" s="106"/>
      <c r="H1863" s="10"/>
      <c r="K1863" s="10"/>
      <c r="L1863" s="10"/>
      <c r="M1863" s="10"/>
      <c r="N1863" s="150"/>
    </row>
    <row r="1864" spans="1:14">
      <c r="A1864" s="109"/>
      <c r="B1864" s="9"/>
      <c r="C1864" s="106"/>
      <c r="H1864" s="10"/>
      <c r="K1864" s="10"/>
      <c r="L1864" s="10"/>
      <c r="M1864" s="10"/>
      <c r="N1864" s="150"/>
    </row>
    <row r="1865" spans="1:14">
      <c r="A1865" s="109"/>
      <c r="B1865" s="9"/>
      <c r="C1865" s="106"/>
      <c r="H1865" s="10"/>
      <c r="K1865" s="10"/>
      <c r="L1865" s="10"/>
      <c r="M1865" s="10"/>
      <c r="N1865" s="150"/>
    </row>
    <row r="1866" spans="1:14">
      <c r="A1866" s="109"/>
      <c r="B1866" s="9"/>
      <c r="C1866" s="106"/>
      <c r="H1866" s="10"/>
      <c r="K1866" s="10"/>
      <c r="L1866" s="10"/>
      <c r="M1866" s="10"/>
      <c r="N1866" s="150"/>
    </row>
    <row r="1867" spans="1:14">
      <c r="A1867" s="109"/>
      <c r="B1867" s="9"/>
      <c r="C1867" s="106"/>
      <c r="H1867" s="10"/>
      <c r="K1867" s="10"/>
      <c r="L1867" s="10"/>
      <c r="M1867" s="10"/>
      <c r="N1867" s="150"/>
    </row>
    <row r="1868" spans="1:14">
      <c r="A1868" s="109"/>
      <c r="B1868" s="9"/>
      <c r="C1868" s="106"/>
      <c r="H1868" s="10"/>
      <c r="K1868" s="10"/>
      <c r="L1868" s="10"/>
      <c r="M1868" s="10"/>
      <c r="N1868" s="150"/>
    </row>
    <row r="1869" spans="1:14">
      <c r="A1869" s="109"/>
      <c r="B1869" s="9"/>
      <c r="C1869" s="106"/>
      <c r="H1869" s="10"/>
      <c r="K1869" s="10"/>
      <c r="L1869" s="10"/>
      <c r="M1869" s="10"/>
      <c r="N1869" s="150"/>
    </row>
    <row r="1870" spans="1:14">
      <c r="A1870" s="109"/>
      <c r="B1870" s="9"/>
      <c r="C1870" s="106"/>
      <c r="H1870" s="10"/>
      <c r="K1870" s="10"/>
      <c r="L1870" s="10"/>
      <c r="M1870" s="10"/>
      <c r="N1870" s="150"/>
    </row>
    <row r="1871" spans="1:14">
      <c r="A1871" s="109"/>
      <c r="B1871" s="9"/>
      <c r="C1871" s="106"/>
      <c r="H1871" s="10"/>
      <c r="K1871" s="10"/>
      <c r="L1871" s="10"/>
      <c r="M1871" s="10"/>
      <c r="N1871" s="150"/>
    </row>
    <row r="1872" spans="1:14">
      <c r="A1872" s="109"/>
      <c r="B1872" s="9"/>
      <c r="C1872" s="106"/>
      <c r="H1872" s="10"/>
      <c r="K1872" s="10"/>
      <c r="L1872" s="10"/>
      <c r="M1872" s="10"/>
      <c r="N1872" s="150"/>
    </row>
    <row r="1873" spans="1:14">
      <c r="A1873" s="109"/>
      <c r="B1873" s="9"/>
      <c r="C1873" s="106"/>
      <c r="H1873" s="10"/>
      <c r="K1873" s="10"/>
      <c r="L1873" s="10"/>
      <c r="M1873" s="10"/>
      <c r="N1873" s="150"/>
    </row>
    <row r="1874" spans="1:14">
      <c r="A1874" s="109"/>
      <c r="B1874" s="9"/>
      <c r="C1874" s="106"/>
      <c r="H1874" s="10"/>
      <c r="K1874" s="10"/>
      <c r="L1874" s="10"/>
      <c r="M1874" s="10"/>
      <c r="N1874" s="150"/>
    </row>
    <row r="1875" spans="1:14">
      <c r="A1875" s="109"/>
      <c r="B1875" s="9"/>
      <c r="C1875" s="106"/>
      <c r="H1875" s="10"/>
      <c r="K1875" s="10"/>
      <c r="L1875" s="10"/>
      <c r="M1875" s="10"/>
      <c r="N1875" s="150"/>
    </row>
    <row r="1876" spans="1:14">
      <c r="A1876" s="109"/>
      <c r="B1876" s="9"/>
      <c r="C1876" s="106"/>
      <c r="H1876" s="10"/>
      <c r="K1876" s="10"/>
      <c r="L1876" s="10"/>
      <c r="M1876" s="10"/>
      <c r="N1876" s="150"/>
    </row>
    <row r="1877" spans="1:14">
      <c r="A1877" s="109"/>
      <c r="B1877" s="9"/>
      <c r="C1877" s="106"/>
      <c r="H1877" s="10"/>
      <c r="K1877" s="10"/>
      <c r="L1877" s="10"/>
      <c r="M1877" s="10"/>
      <c r="N1877" s="150"/>
    </row>
    <row r="1878" spans="1:14">
      <c r="A1878" s="109"/>
      <c r="B1878" s="9"/>
      <c r="C1878" s="106"/>
      <c r="H1878" s="10"/>
      <c r="K1878" s="10"/>
      <c r="L1878" s="10"/>
      <c r="M1878" s="10"/>
      <c r="N1878" s="150"/>
    </row>
    <row r="1879" spans="1:14">
      <c r="A1879" s="109"/>
      <c r="B1879" s="9"/>
      <c r="C1879" s="106"/>
      <c r="H1879" s="10"/>
      <c r="K1879" s="10"/>
      <c r="L1879" s="10"/>
      <c r="M1879" s="10"/>
      <c r="N1879" s="150"/>
    </row>
    <row r="1880" spans="1:14">
      <c r="A1880" s="109"/>
      <c r="B1880" s="9"/>
      <c r="C1880" s="106"/>
      <c r="H1880" s="10"/>
      <c r="K1880" s="10"/>
      <c r="L1880" s="10"/>
      <c r="M1880" s="10"/>
      <c r="N1880" s="150"/>
    </row>
    <row r="1881" spans="1:14">
      <c r="A1881" s="109"/>
      <c r="B1881" s="9"/>
      <c r="C1881" s="106"/>
      <c r="H1881" s="10"/>
      <c r="K1881" s="10"/>
      <c r="L1881" s="10"/>
      <c r="M1881" s="10"/>
      <c r="N1881" s="150"/>
    </row>
    <row r="1882" spans="1:14">
      <c r="A1882" s="109"/>
      <c r="B1882" s="9"/>
      <c r="C1882" s="106"/>
      <c r="H1882" s="10"/>
      <c r="K1882" s="10"/>
      <c r="L1882" s="10"/>
      <c r="M1882" s="10"/>
      <c r="N1882" s="150"/>
    </row>
    <row r="1883" spans="1:14">
      <c r="A1883" s="109"/>
      <c r="B1883" s="9"/>
      <c r="C1883" s="106"/>
      <c r="H1883" s="10"/>
      <c r="K1883" s="10"/>
      <c r="L1883" s="10"/>
      <c r="M1883" s="10"/>
      <c r="N1883" s="150"/>
    </row>
    <row r="1884" spans="1:14">
      <c r="A1884" s="109"/>
      <c r="B1884" s="9"/>
      <c r="C1884" s="106"/>
      <c r="H1884" s="10"/>
      <c r="K1884" s="10"/>
      <c r="L1884" s="10"/>
      <c r="M1884" s="10"/>
      <c r="N1884" s="150"/>
    </row>
    <row r="1885" spans="1:14">
      <c r="A1885" s="109"/>
      <c r="B1885" s="9"/>
      <c r="C1885" s="106"/>
      <c r="H1885" s="10"/>
      <c r="K1885" s="10"/>
      <c r="L1885" s="10"/>
      <c r="M1885" s="10"/>
      <c r="N1885" s="150"/>
    </row>
    <row r="1886" spans="1:14">
      <c r="A1886" s="109"/>
      <c r="B1886" s="9"/>
      <c r="C1886" s="106"/>
      <c r="H1886" s="10"/>
      <c r="K1886" s="10"/>
      <c r="L1886" s="10"/>
      <c r="M1886" s="10"/>
      <c r="N1886" s="150"/>
    </row>
    <row r="1887" spans="1:14">
      <c r="A1887" s="109"/>
      <c r="B1887" s="9"/>
      <c r="C1887" s="106"/>
      <c r="H1887" s="10"/>
      <c r="K1887" s="10"/>
      <c r="L1887" s="10"/>
      <c r="M1887" s="10"/>
      <c r="N1887" s="150"/>
    </row>
    <row r="1888" spans="1:14">
      <c r="A1888" s="109"/>
      <c r="B1888" s="9"/>
      <c r="C1888" s="106"/>
      <c r="H1888" s="10"/>
      <c r="K1888" s="10"/>
      <c r="L1888" s="10"/>
      <c r="M1888" s="10"/>
      <c r="N1888" s="150"/>
    </row>
    <row r="1889" spans="1:14">
      <c r="A1889" s="109"/>
      <c r="B1889" s="9"/>
      <c r="C1889" s="106"/>
      <c r="H1889" s="10"/>
      <c r="K1889" s="10"/>
      <c r="L1889" s="10"/>
      <c r="M1889" s="10"/>
      <c r="N1889" s="150"/>
    </row>
    <row r="1890" spans="1:14">
      <c r="A1890" s="109"/>
      <c r="B1890" s="9"/>
      <c r="C1890" s="106"/>
      <c r="H1890" s="10"/>
      <c r="K1890" s="10"/>
      <c r="L1890" s="10"/>
      <c r="M1890" s="10"/>
      <c r="N1890" s="150"/>
    </row>
    <row r="1891" spans="1:14">
      <c r="A1891" s="109"/>
      <c r="B1891" s="9"/>
      <c r="C1891" s="106"/>
      <c r="H1891" s="10"/>
      <c r="K1891" s="10"/>
      <c r="L1891" s="10"/>
      <c r="M1891" s="10"/>
      <c r="N1891" s="150"/>
    </row>
    <row r="1892" spans="1:14">
      <c r="A1892" s="109"/>
      <c r="B1892" s="9"/>
      <c r="C1892" s="106"/>
      <c r="H1892" s="10"/>
      <c r="K1892" s="10"/>
      <c r="L1892" s="10"/>
      <c r="M1892" s="10"/>
      <c r="N1892" s="150"/>
    </row>
    <row r="1893" spans="1:14">
      <c r="A1893" s="109"/>
      <c r="B1893" s="9"/>
      <c r="C1893" s="106"/>
      <c r="H1893" s="10"/>
      <c r="K1893" s="10"/>
      <c r="L1893" s="10"/>
      <c r="M1893" s="10"/>
      <c r="N1893" s="150"/>
    </row>
    <row r="1894" spans="1:14">
      <c r="A1894" s="109"/>
      <c r="B1894" s="9"/>
      <c r="C1894" s="106"/>
      <c r="H1894" s="10"/>
      <c r="K1894" s="10"/>
      <c r="L1894" s="10"/>
      <c r="M1894" s="10"/>
      <c r="N1894" s="150"/>
    </row>
    <row r="1895" spans="1:14">
      <c r="A1895" s="109"/>
      <c r="B1895" s="9"/>
      <c r="C1895" s="106"/>
      <c r="H1895" s="10"/>
      <c r="K1895" s="10"/>
      <c r="L1895" s="10"/>
      <c r="M1895" s="10"/>
      <c r="N1895" s="150"/>
    </row>
    <row r="1896" spans="1:14">
      <c r="A1896" s="109"/>
      <c r="B1896" s="9"/>
      <c r="C1896" s="106"/>
      <c r="H1896" s="10"/>
      <c r="K1896" s="10"/>
      <c r="L1896" s="10"/>
      <c r="M1896" s="10"/>
      <c r="N1896" s="150"/>
    </row>
    <row r="1897" spans="1:14">
      <c r="A1897" s="109"/>
      <c r="B1897" s="9"/>
      <c r="C1897" s="106"/>
      <c r="H1897" s="10"/>
      <c r="K1897" s="10"/>
      <c r="L1897" s="10"/>
      <c r="M1897" s="10"/>
      <c r="N1897" s="150"/>
    </row>
    <row r="1898" spans="1:14">
      <c r="A1898" s="109"/>
      <c r="B1898" s="9"/>
      <c r="C1898" s="106"/>
      <c r="H1898" s="10"/>
      <c r="K1898" s="10"/>
      <c r="L1898" s="10"/>
      <c r="M1898" s="10"/>
      <c r="N1898" s="150"/>
    </row>
    <row r="1899" spans="1:14">
      <c r="A1899" s="109"/>
      <c r="B1899" s="9"/>
      <c r="C1899" s="106"/>
      <c r="H1899" s="10"/>
      <c r="K1899" s="10"/>
      <c r="L1899" s="10"/>
      <c r="M1899" s="10"/>
      <c r="N1899" s="150"/>
    </row>
    <row r="1900" spans="1:14">
      <c r="A1900" s="109"/>
      <c r="B1900" s="9"/>
      <c r="C1900" s="106"/>
      <c r="H1900" s="10"/>
      <c r="K1900" s="10"/>
      <c r="L1900" s="10"/>
      <c r="M1900" s="10"/>
      <c r="N1900" s="150"/>
    </row>
    <row r="1901" spans="1:14">
      <c r="A1901" s="109"/>
      <c r="B1901" s="9"/>
      <c r="C1901" s="106"/>
      <c r="H1901" s="10"/>
      <c r="K1901" s="10"/>
      <c r="L1901" s="10"/>
      <c r="M1901" s="10"/>
      <c r="N1901" s="150"/>
    </row>
    <row r="1902" spans="1:14">
      <c r="A1902" s="109"/>
      <c r="B1902" s="9"/>
      <c r="C1902" s="106"/>
      <c r="H1902" s="10"/>
      <c r="K1902" s="10"/>
      <c r="L1902" s="10"/>
      <c r="M1902" s="10"/>
      <c r="N1902" s="150"/>
    </row>
    <row r="1903" spans="1:14">
      <c r="A1903" s="109"/>
      <c r="B1903" s="9"/>
      <c r="C1903" s="106"/>
      <c r="H1903" s="10"/>
      <c r="K1903" s="10"/>
      <c r="L1903" s="10"/>
      <c r="M1903" s="10"/>
      <c r="N1903" s="150"/>
    </row>
    <row r="1904" spans="1:14">
      <c r="A1904" s="109"/>
      <c r="B1904" s="9"/>
      <c r="C1904" s="106"/>
      <c r="H1904" s="10"/>
      <c r="K1904" s="10"/>
      <c r="L1904" s="10"/>
      <c r="M1904" s="10"/>
      <c r="N1904" s="150"/>
    </row>
    <row r="1905" spans="1:14">
      <c r="A1905" s="109"/>
      <c r="B1905" s="9"/>
      <c r="C1905" s="106"/>
      <c r="H1905" s="10"/>
      <c r="K1905" s="10"/>
      <c r="L1905" s="10"/>
      <c r="M1905" s="10"/>
      <c r="N1905" s="150"/>
    </row>
    <row r="1906" spans="1:14">
      <c r="A1906" s="109"/>
      <c r="B1906" s="9"/>
      <c r="C1906" s="106"/>
      <c r="H1906" s="10"/>
      <c r="K1906" s="10"/>
      <c r="L1906" s="10"/>
      <c r="M1906" s="10"/>
      <c r="N1906" s="150"/>
    </row>
    <row r="1907" spans="1:14">
      <c r="A1907" s="109"/>
      <c r="B1907" s="9"/>
      <c r="C1907" s="106"/>
      <c r="H1907" s="10"/>
      <c r="K1907" s="10"/>
      <c r="L1907" s="10"/>
      <c r="M1907" s="10"/>
      <c r="N1907" s="150"/>
    </row>
    <row r="1908" spans="1:14">
      <c r="A1908" s="109"/>
      <c r="B1908" s="9"/>
      <c r="C1908" s="106"/>
      <c r="H1908" s="10"/>
      <c r="K1908" s="10"/>
      <c r="L1908" s="10"/>
      <c r="M1908" s="10"/>
      <c r="N1908" s="150"/>
    </row>
    <row r="1909" spans="1:14">
      <c r="A1909" s="109"/>
      <c r="B1909" s="9"/>
      <c r="C1909" s="106"/>
      <c r="H1909" s="10"/>
      <c r="K1909" s="10"/>
      <c r="L1909" s="10"/>
      <c r="M1909" s="10"/>
      <c r="N1909" s="150"/>
    </row>
    <row r="1910" spans="1:14">
      <c r="A1910" s="109"/>
      <c r="B1910" s="9"/>
      <c r="C1910" s="106"/>
      <c r="H1910" s="10"/>
      <c r="K1910" s="10"/>
      <c r="L1910" s="10"/>
      <c r="M1910" s="10"/>
      <c r="N1910" s="150"/>
    </row>
    <row r="1911" spans="1:14">
      <c r="A1911" s="109"/>
      <c r="B1911" s="9"/>
      <c r="C1911" s="106"/>
      <c r="H1911" s="10"/>
      <c r="K1911" s="10"/>
      <c r="L1911" s="10"/>
      <c r="M1911" s="10"/>
      <c r="N1911" s="150"/>
    </row>
    <row r="1912" spans="1:14">
      <c r="A1912" s="109"/>
      <c r="B1912" s="9"/>
      <c r="C1912" s="106"/>
      <c r="H1912" s="10"/>
      <c r="K1912" s="10"/>
      <c r="L1912" s="10"/>
      <c r="M1912" s="10"/>
      <c r="N1912" s="150"/>
    </row>
    <row r="1913" spans="1:14">
      <c r="A1913" s="109"/>
      <c r="B1913" s="9"/>
      <c r="C1913" s="106"/>
      <c r="H1913" s="10"/>
      <c r="K1913" s="10"/>
      <c r="L1913" s="10"/>
      <c r="M1913" s="10"/>
      <c r="N1913" s="150"/>
    </row>
    <row r="1914" spans="1:14">
      <c r="A1914" s="109"/>
      <c r="B1914" s="9"/>
      <c r="C1914" s="106"/>
      <c r="H1914" s="10"/>
      <c r="K1914" s="10"/>
      <c r="L1914" s="10"/>
      <c r="M1914" s="10"/>
      <c r="N1914" s="150"/>
    </row>
    <row r="1915" spans="1:14">
      <c r="A1915" s="109"/>
      <c r="B1915" s="9"/>
      <c r="C1915" s="106"/>
      <c r="H1915" s="10"/>
      <c r="K1915" s="10"/>
      <c r="L1915" s="10"/>
      <c r="M1915" s="10"/>
      <c r="N1915" s="150"/>
    </row>
    <row r="1916" spans="1:14">
      <c r="A1916" s="109"/>
      <c r="B1916" s="9"/>
      <c r="C1916" s="106"/>
      <c r="H1916" s="10"/>
      <c r="K1916" s="10"/>
      <c r="L1916" s="10"/>
      <c r="M1916" s="10"/>
      <c r="N1916" s="150"/>
    </row>
    <row r="1917" spans="1:14">
      <c r="A1917" s="109"/>
      <c r="B1917" s="9"/>
      <c r="C1917" s="106"/>
      <c r="H1917" s="10"/>
      <c r="K1917" s="10"/>
      <c r="L1917" s="10"/>
      <c r="M1917" s="10"/>
      <c r="N1917" s="150"/>
    </row>
    <row r="1918" spans="1:14">
      <c r="A1918" s="109"/>
      <c r="B1918" s="9"/>
      <c r="C1918" s="106"/>
      <c r="H1918" s="10"/>
      <c r="K1918" s="10"/>
      <c r="L1918" s="10"/>
      <c r="M1918" s="10"/>
      <c r="N1918" s="150"/>
    </row>
    <row r="1919" spans="1:14">
      <c r="A1919" s="109"/>
      <c r="B1919" s="9"/>
      <c r="C1919" s="106"/>
      <c r="H1919" s="10"/>
      <c r="K1919" s="10"/>
      <c r="L1919" s="10"/>
      <c r="M1919" s="10"/>
      <c r="N1919" s="150"/>
    </row>
    <row r="1920" spans="1:14">
      <c r="A1920" s="109"/>
      <c r="B1920" s="9"/>
      <c r="C1920" s="106"/>
      <c r="H1920" s="10"/>
      <c r="K1920" s="10"/>
      <c r="L1920" s="10"/>
      <c r="M1920" s="10"/>
      <c r="N1920" s="150"/>
    </row>
    <row r="1921" spans="1:14">
      <c r="A1921" s="109"/>
      <c r="B1921" s="9"/>
      <c r="C1921" s="106"/>
      <c r="H1921" s="10"/>
      <c r="K1921" s="10"/>
      <c r="L1921" s="10"/>
      <c r="M1921" s="10"/>
      <c r="N1921" s="150"/>
    </row>
    <row r="1922" spans="1:14">
      <c r="A1922" s="109"/>
      <c r="B1922" s="9"/>
      <c r="C1922" s="106"/>
      <c r="H1922" s="10"/>
      <c r="K1922" s="10"/>
      <c r="L1922" s="10"/>
      <c r="M1922" s="10"/>
      <c r="N1922" s="150"/>
    </row>
    <row r="1923" spans="1:14">
      <c r="A1923" s="109"/>
      <c r="B1923" s="9"/>
      <c r="C1923" s="106"/>
      <c r="H1923" s="10"/>
      <c r="K1923" s="10"/>
      <c r="L1923" s="10"/>
      <c r="M1923" s="10"/>
      <c r="N1923" s="150"/>
    </row>
    <row r="1924" spans="1:14">
      <c r="A1924" s="109"/>
      <c r="B1924" s="9"/>
      <c r="C1924" s="106"/>
      <c r="H1924" s="10"/>
      <c r="K1924" s="10"/>
      <c r="L1924" s="10"/>
      <c r="M1924" s="10"/>
      <c r="N1924" s="150"/>
    </row>
    <row r="1925" spans="1:14">
      <c r="A1925" s="109"/>
      <c r="B1925" s="9"/>
      <c r="C1925" s="106"/>
      <c r="H1925" s="10"/>
      <c r="K1925" s="10"/>
      <c r="L1925" s="10"/>
      <c r="M1925" s="10"/>
      <c r="N1925" s="150"/>
    </row>
    <row r="1926" spans="1:14">
      <c r="A1926" s="109"/>
      <c r="B1926" s="9"/>
      <c r="C1926" s="106"/>
      <c r="H1926" s="10"/>
      <c r="K1926" s="10"/>
      <c r="L1926" s="10"/>
      <c r="M1926" s="10"/>
      <c r="N1926" s="150"/>
    </row>
    <row r="1927" spans="1:14">
      <c r="A1927" s="109"/>
      <c r="B1927" s="9"/>
      <c r="C1927" s="106"/>
      <c r="H1927" s="10"/>
      <c r="K1927" s="10"/>
      <c r="L1927" s="10"/>
      <c r="M1927" s="10"/>
      <c r="N1927" s="150"/>
    </row>
    <row r="1928" spans="1:14">
      <c r="A1928" s="109"/>
      <c r="B1928" s="9"/>
      <c r="C1928" s="106"/>
      <c r="H1928" s="10"/>
      <c r="K1928" s="10"/>
      <c r="L1928" s="10"/>
      <c r="M1928" s="10"/>
      <c r="N1928" s="150"/>
    </row>
    <row r="1929" spans="1:14">
      <c r="A1929" s="109"/>
      <c r="B1929" s="9"/>
      <c r="C1929" s="106"/>
      <c r="H1929" s="10"/>
      <c r="K1929" s="10"/>
      <c r="L1929" s="10"/>
      <c r="M1929" s="10"/>
      <c r="N1929" s="150"/>
    </row>
    <row r="1930" spans="1:14">
      <c r="A1930" s="109"/>
      <c r="B1930" s="9"/>
      <c r="C1930" s="106"/>
      <c r="H1930" s="10"/>
      <c r="K1930" s="10"/>
      <c r="L1930" s="10"/>
      <c r="M1930" s="10"/>
      <c r="N1930" s="150"/>
    </row>
    <row r="1931" spans="1:14">
      <c r="A1931" s="109"/>
      <c r="B1931" s="9"/>
      <c r="C1931" s="106"/>
      <c r="H1931" s="10"/>
      <c r="K1931" s="10"/>
      <c r="L1931" s="10"/>
      <c r="M1931" s="10"/>
      <c r="N1931" s="150"/>
    </row>
    <row r="1932" spans="1:14">
      <c r="A1932" s="109"/>
      <c r="B1932" s="9"/>
      <c r="C1932" s="106"/>
      <c r="H1932" s="10"/>
      <c r="K1932" s="10"/>
      <c r="L1932" s="10"/>
      <c r="M1932" s="10"/>
      <c r="N1932" s="150"/>
    </row>
    <row r="1933" spans="1:14">
      <c r="A1933" s="109"/>
      <c r="B1933" s="9"/>
      <c r="C1933" s="106"/>
      <c r="H1933" s="10"/>
      <c r="K1933" s="10"/>
      <c r="L1933" s="10"/>
      <c r="M1933" s="10"/>
      <c r="N1933" s="150"/>
    </row>
    <row r="1934" spans="1:14">
      <c r="A1934" s="109"/>
      <c r="B1934" s="9"/>
      <c r="C1934" s="106"/>
      <c r="H1934" s="10"/>
      <c r="K1934" s="10"/>
      <c r="L1934" s="10"/>
      <c r="M1934" s="10"/>
      <c r="N1934" s="150"/>
    </row>
    <row r="1935" spans="1:14">
      <c r="A1935" s="109"/>
      <c r="B1935" s="9"/>
      <c r="C1935" s="106"/>
      <c r="H1935" s="10"/>
      <c r="K1935" s="10"/>
      <c r="L1935" s="10"/>
      <c r="M1935" s="10"/>
      <c r="N1935" s="150"/>
    </row>
    <row r="1936" spans="1:14">
      <c r="A1936" s="109"/>
      <c r="B1936" s="9"/>
      <c r="C1936" s="106"/>
      <c r="H1936" s="10"/>
      <c r="K1936" s="10"/>
      <c r="L1936" s="10"/>
      <c r="M1936" s="10"/>
      <c r="N1936" s="150"/>
    </row>
    <row r="1937" spans="1:14">
      <c r="A1937" s="109"/>
      <c r="B1937" s="9"/>
      <c r="C1937" s="106"/>
      <c r="H1937" s="10"/>
      <c r="K1937" s="10"/>
      <c r="L1937" s="10"/>
      <c r="M1937" s="10"/>
      <c r="N1937" s="150"/>
    </row>
    <row r="1938" spans="1:14">
      <c r="A1938" s="109"/>
      <c r="B1938" s="9"/>
      <c r="C1938" s="106"/>
      <c r="H1938" s="10"/>
      <c r="K1938" s="10"/>
      <c r="L1938" s="10"/>
      <c r="M1938" s="10"/>
      <c r="N1938" s="150"/>
    </row>
    <row r="1939" spans="1:14">
      <c r="A1939" s="109"/>
      <c r="B1939" s="9"/>
      <c r="C1939" s="106"/>
      <c r="H1939" s="10"/>
      <c r="K1939" s="10"/>
      <c r="L1939" s="10"/>
      <c r="M1939" s="10"/>
      <c r="N1939" s="150"/>
    </row>
    <row r="1940" spans="1:14">
      <c r="A1940" s="109"/>
      <c r="B1940" s="9"/>
      <c r="C1940" s="106"/>
      <c r="H1940" s="10"/>
      <c r="K1940" s="10"/>
      <c r="L1940" s="10"/>
      <c r="M1940" s="10"/>
      <c r="N1940" s="150"/>
    </row>
    <row r="1941" spans="1:14">
      <c r="A1941" s="109"/>
      <c r="B1941" s="9"/>
      <c r="C1941" s="106"/>
      <c r="H1941" s="10"/>
      <c r="K1941" s="10"/>
      <c r="L1941" s="10"/>
      <c r="M1941" s="10"/>
      <c r="N1941" s="150"/>
    </row>
    <row r="1942" spans="1:14">
      <c r="A1942" s="109"/>
      <c r="B1942" s="9"/>
      <c r="C1942" s="106"/>
      <c r="H1942" s="10"/>
      <c r="K1942" s="10"/>
      <c r="L1942" s="10"/>
      <c r="M1942" s="10"/>
      <c r="N1942" s="150"/>
    </row>
    <row r="1943" spans="1:14">
      <c r="A1943" s="109"/>
      <c r="B1943" s="9"/>
      <c r="C1943" s="106"/>
      <c r="H1943" s="10"/>
      <c r="K1943" s="10"/>
      <c r="L1943" s="10"/>
      <c r="M1943" s="10"/>
      <c r="N1943" s="150"/>
    </row>
    <row r="1944" spans="1:14">
      <c r="A1944" s="109"/>
      <c r="B1944" s="9"/>
      <c r="C1944" s="106"/>
      <c r="H1944" s="10"/>
      <c r="K1944" s="10"/>
      <c r="L1944" s="10"/>
      <c r="M1944" s="10"/>
      <c r="N1944" s="150"/>
    </row>
    <row r="1945" spans="1:14">
      <c r="A1945" s="109"/>
      <c r="B1945" s="9"/>
      <c r="C1945" s="106"/>
      <c r="H1945" s="10"/>
      <c r="K1945" s="10"/>
      <c r="L1945" s="10"/>
      <c r="M1945" s="10"/>
      <c r="N1945" s="150"/>
    </row>
    <row r="1946" spans="1:14">
      <c r="A1946" s="109"/>
      <c r="B1946" s="9"/>
      <c r="C1946" s="106"/>
      <c r="H1946" s="10"/>
      <c r="K1946" s="10"/>
      <c r="L1946" s="10"/>
      <c r="M1946" s="10"/>
      <c r="N1946" s="150"/>
    </row>
    <row r="1947" spans="1:14">
      <c r="A1947" s="109"/>
      <c r="B1947" s="9"/>
      <c r="C1947" s="106"/>
      <c r="H1947" s="10"/>
      <c r="K1947" s="10"/>
      <c r="L1947" s="10"/>
      <c r="M1947" s="10"/>
      <c r="N1947" s="150"/>
    </row>
    <row r="1948" spans="1:14">
      <c r="A1948" s="109"/>
      <c r="B1948" s="9"/>
      <c r="C1948" s="106"/>
      <c r="H1948" s="10"/>
      <c r="K1948" s="10"/>
      <c r="L1948" s="10"/>
      <c r="M1948" s="10"/>
      <c r="N1948" s="150"/>
    </row>
    <row r="1949" spans="1:14">
      <c r="A1949" s="109"/>
      <c r="B1949" s="9"/>
      <c r="C1949" s="106"/>
      <c r="H1949" s="10"/>
      <c r="K1949" s="10"/>
      <c r="L1949" s="10"/>
      <c r="M1949" s="10"/>
      <c r="N1949" s="150"/>
    </row>
    <row r="1950" spans="1:14">
      <c r="A1950" s="109"/>
      <c r="B1950" s="9"/>
      <c r="C1950" s="106"/>
      <c r="H1950" s="10"/>
      <c r="K1950" s="10"/>
      <c r="L1950" s="10"/>
      <c r="M1950" s="10"/>
      <c r="N1950" s="150"/>
    </row>
    <row r="1951" spans="1:14">
      <c r="A1951" s="109"/>
      <c r="B1951" s="9"/>
      <c r="C1951" s="106"/>
      <c r="H1951" s="10"/>
      <c r="K1951" s="10"/>
      <c r="L1951" s="10"/>
      <c r="M1951" s="10"/>
      <c r="N1951" s="150"/>
    </row>
    <row r="1952" spans="1:14">
      <c r="A1952" s="109"/>
      <c r="B1952" s="9"/>
      <c r="C1952" s="106"/>
      <c r="H1952" s="10"/>
      <c r="K1952" s="10"/>
      <c r="L1952" s="10"/>
      <c r="M1952" s="10"/>
      <c r="N1952" s="150"/>
    </row>
    <row r="1953" spans="1:14">
      <c r="A1953" s="109"/>
      <c r="B1953" s="9"/>
      <c r="C1953" s="106"/>
      <c r="H1953" s="10"/>
      <c r="K1953" s="10"/>
      <c r="L1953" s="10"/>
      <c r="M1953" s="10"/>
      <c r="N1953" s="150"/>
    </row>
    <row r="1954" spans="1:14">
      <c r="A1954" s="109"/>
      <c r="B1954" s="9"/>
      <c r="C1954" s="106"/>
      <c r="H1954" s="10"/>
      <c r="K1954" s="10"/>
      <c r="L1954" s="10"/>
      <c r="M1954" s="10"/>
      <c r="N1954" s="150"/>
    </row>
    <row r="1955" spans="1:14">
      <c r="A1955" s="109"/>
      <c r="B1955" s="9"/>
      <c r="C1955" s="106"/>
      <c r="H1955" s="10"/>
      <c r="K1955" s="10"/>
      <c r="L1955" s="10"/>
      <c r="M1955" s="10"/>
      <c r="N1955" s="150"/>
    </row>
    <row r="1956" spans="1:14">
      <c r="A1956" s="109"/>
      <c r="B1956" s="9"/>
      <c r="C1956" s="106"/>
      <c r="H1956" s="10"/>
      <c r="K1956" s="10"/>
      <c r="L1956" s="10"/>
      <c r="M1956" s="10"/>
      <c r="N1956" s="150"/>
    </row>
    <row r="1957" spans="1:14">
      <c r="A1957" s="109"/>
      <c r="B1957" s="9"/>
      <c r="C1957" s="106"/>
      <c r="H1957" s="10"/>
      <c r="K1957" s="10"/>
      <c r="L1957" s="10"/>
      <c r="M1957" s="10"/>
      <c r="N1957" s="150"/>
    </row>
    <row r="1958" spans="1:14">
      <c r="A1958" s="109"/>
      <c r="B1958" s="9"/>
      <c r="C1958" s="106"/>
      <c r="H1958" s="10"/>
      <c r="K1958" s="10"/>
      <c r="L1958" s="10"/>
      <c r="M1958" s="10"/>
      <c r="N1958" s="150"/>
    </row>
    <row r="1959" spans="1:14">
      <c r="A1959" s="109"/>
      <c r="B1959" s="9"/>
      <c r="C1959" s="106"/>
      <c r="H1959" s="10"/>
      <c r="K1959" s="10"/>
      <c r="L1959" s="10"/>
      <c r="M1959" s="10"/>
      <c r="N1959" s="150"/>
    </row>
    <row r="1960" spans="1:14">
      <c r="A1960" s="109"/>
      <c r="B1960" s="9"/>
      <c r="C1960" s="106"/>
      <c r="H1960" s="10"/>
      <c r="K1960" s="10"/>
      <c r="L1960" s="10"/>
      <c r="M1960" s="10"/>
      <c r="N1960" s="150"/>
    </row>
    <row r="1961" spans="1:14">
      <c r="A1961" s="109"/>
      <c r="B1961" s="9"/>
      <c r="C1961" s="106"/>
      <c r="H1961" s="10"/>
      <c r="K1961" s="10"/>
      <c r="L1961" s="10"/>
      <c r="M1961" s="10"/>
      <c r="N1961" s="150"/>
    </row>
    <row r="1962" spans="1:14">
      <c r="A1962" s="109"/>
      <c r="B1962" s="9"/>
      <c r="C1962" s="106"/>
      <c r="H1962" s="10"/>
      <c r="K1962" s="10"/>
      <c r="L1962" s="10"/>
      <c r="M1962" s="10"/>
      <c r="N1962" s="150"/>
    </row>
    <row r="1963" spans="1:14">
      <c r="A1963" s="109"/>
      <c r="B1963" s="9"/>
      <c r="C1963" s="106"/>
      <c r="H1963" s="10"/>
      <c r="K1963" s="10"/>
      <c r="L1963" s="10"/>
      <c r="M1963" s="10"/>
      <c r="N1963" s="150"/>
    </row>
    <row r="1964" spans="1:14">
      <c r="A1964" s="109"/>
      <c r="B1964" s="9"/>
      <c r="C1964" s="106"/>
      <c r="H1964" s="10"/>
      <c r="K1964" s="10"/>
      <c r="L1964" s="10"/>
      <c r="M1964" s="10"/>
      <c r="N1964" s="150"/>
    </row>
    <row r="1965" spans="1:14">
      <c r="A1965" s="109"/>
      <c r="B1965" s="9"/>
      <c r="C1965" s="106"/>
      <c r="H1965" s="10"/>
      <c r="K1965" s="10"/>
      <c r="L1965" s="10"/>
      <c r="M1965" s="10"/>
      <c r="N1965" s="150"/>
    </row>
    <row r="1966" spans="1:14">
      <c r="A1966" s="109"/>
      <c r="B1966" s="9"/>
      <c r="C1966" s="106"/>
      <c r="H1966" s="10"/>
      <c r="K1966" s="10"/>
      <c r="L1966" s="10"/>
      <c r="M1966" s="10"/>
      <c r="N1966" s="150"/>
    </row>
    <row r="1967" spans="1:14">
      <c r="A1967" s="109"/>
      <c r="B1967" s="9"/>
      <c r="C1967" s="106"/>
      <c r="H1967" s="10"/>
      <c r="K1967" s="10"/>
      <c r="L1967" s="10"/>
      <c r="M1967" s="10"/>
      <c r="N1967" s="150"/>
    </row>
    <row r="1968" spans="1:14">
      <c r="A1968" s="109"/>
      <c r="B1968" s="9"/>
      <c r="C1968" s="106"/>
      <c r="H1968" s="10"/>
      <c r="K1968" s="10"/>
      <c r="L1968" s="10"/>
      <c r="M1968" s="10"/>
      <c r="N1968" s="150"/>
    </row>
    <row r="1969" spans="1:14">
      <c r="A1969" s="109"/>
      <c r="B1969" s="9"/>
      <c r="C1969" s="106"/>
      <c r="H1969" s="10"/>
      <c r="K1969" s="10"/>
      <c r="L1969" s="10"/>
      <c r="M1969" s="10"/>
      <c r="N1969" s="150"/>
    </row>
    <row r="1970" spans="1:14">
      <c r="A1970" s="109"/>
      <c r="B1970" s="9"/>
      <c r="C1970" s="106"/>
      <c r="H1970" s="10"/>
      <c r="K1970" s="10"/>
      <c r="L1970" s="10"/>
      <c r="M1970" s="10"/>
      <c r="N1970" s="150"/>
    </row>
    <row r="1971" spans="1:14">
      <c r="A1971" s="109"/>
      <c r="B1971" s="9"/>
      <c r="C1971" s="106"/>
      <c r="H1971" s="10"/>
      <c r="K1971" s="10"/>
      <c r="L1971" s="10"/>
      <c r="M1971" s="10"/>
      <c r="N1971" s="150"/>
    </row>
    <row r="1972" spans="1:14">
      <c r="A1972" s="109"/>
      <c r="B1972" s="9"/>
      <c r="C1972" s="106"/>
      <c r="H1972" s="10"/>
      <c r="K1972" s="10"/>
      <c r="L1972" s="10"/>
      <c r="M1972" s="10"/>
      <c r="N1972" s="150"/>
    </row>
    <row r="1973" spans="1:14">
      <c r="A1973" s="109"/>
      <c r="B1973" s="9"/>
      <c r="C1973" s="106"/>
      <c r="H1973" s="10"/>
      <c r="K1973" s="10"/>
      <c r="L1973" s="10"/>
      <c r="M1973" s="10"/>
      <c r="N1973" s="150"/>
    </row>
    <row r="1974" spans="1:14">
      <c r="A1974" s="109"/>
      <c r="B1974" s="9"/>
      <c r="C1974" s="106"/>
      <c r="H1974" s="10"/>
      <c r="K1974" s="10"/>
      <c r="L1974" s="10"/>
      <c r="M1974" s="10"/>
      <c r="N1974" s="150"/>
    </row>
    <row r="1975" spans="1:14">
      <c r="A1975" s="109"/>
      <c r="B1975" s="9"/>
      <c r="C1975" s="106"/>
      <c r="H1975" s="10"/>
      <c r="K1975" s="10"/>
      <c r="L1975" s="10"/>
      <c r="M1975" s="10"/>
      <c r="N1975" s="150"/>
    </row>
    <row r="1976" spans="1:14">
      <c r="A1976" s="109"/>
      <c r="B1976" s="9"/>
      <c r="C1976" s="106"/>
      <c r="H1976" s="10"/>
      <c r="K1976" s="10"/>
      <c r="L1976" s="10"/>
      <c r="M1976" s="10"/>
      <c r="N1976" s="150"/>
    </row>
    <row r="1977" spans="1:14">
      <c r="A1977" s="109"/>
      <c r="B1977" s="9"/>
      <c r="C1977" s="106"/>
      <c r="H1977" s="10"/>
      <c r="K1977" s="10"/>
      <c r="L1977" s="10"/>
      <c r="M1977" s="10"/>
      <c r="N1977" s="150"/>
    </row>
    <row r="1978" spans="1:14">
      <c r="A1978" s="109"/>
      <c r="B1978" s="9"/>
      <c r="C1978" s="106"/>
      <c r="H1978" s="10"/>
      <c r="K1978" s="10"/>
      <c r="L1978" s="10"/>
      <c r="M1978" s="10"/>
      <c r="N1978" s="150"/>
    </row>
    <row r="1979" spans="1:14">
      <c r="A1979" s="109"/>
      <c r="B1979" s="9"/>
      <c r="C1979" s="106"/>
      <c r="H1979" s="10"/>
      <c r="K1979" s="10"/>
      <c r="L1979" s="10"/>
      <c r="M1979" s="10"/>
      <c r="N1979" s="150"/>
    </row>
    <row r="1980" spans="1:14">
      <c r="A1980" s="109"/>
      <c r="B1980" s="9"/>
      <c r="C1980" s="106"/>
      <c r="H1980" s="10"/>
      <c r="K1980" s="10"/>
      <c r="L1980" s="10"/>
      <c r="M1980" s="10"/>
      <c r="N1980" s="150"/>
    </row>
    <row r="1981" spans="1:14">
      <c r="A1981" s="109"/>
      <c r="B1981" s="9"/>
      <c r="C1981" s="106"/>
      <c r="H1981" s="10"/>
      <c r="K1981" s="10"/>
      <c r="L1981" s="10"/>
      <c r="M1981" s="10"/>
      <c r="N1981" s="150"/>
    </row>
    <row r="1982" spans="1:14">
      <c r="A1982" s="109"/>
      <c r="B1982" s="9"/>
      <c r="C1982" s="106"/>
      <c r="H1982" s="10"/>
      <c r="K1982" s="10"/>
      <c r="L1982" s="10"/>
      <c r="M1982" s="10"/>
      <c r="N1982" s="150"/>
    </row>
    <row r="1983" spans="1:14">
      <c r="A1983" s="109"/>
      <c r="B1983" s="9"/>
      <c r="C1983" s="106"/>
      <c r="H1983" s="10"/>
      <c r="K1983" s="10"/>
      <c r="L1983" s="10"/>
      <c r="M1983" s="10"/>
      <c r="N1983" s="150"/>
    </row>
    <row r="1984" spans="1:14">
      <c r="A1984" s="109"/>
      <c r="B1984" s="9"/>
      <c r="C1984" s="106"/>
      <c r="H1984" s="10"/>
      <c r="K1984" s="10"/>
      <c r="L1984" s="10"/>
      <c r="M1984" s="10"/>
      <c r="N1984" s="150"/>
    </row>
    <row r="1985" spans="1:14">
      <c r="A1985" s="109"/>
      <c r="B1985" s="9"/>
      <c r="C1985" s="106"/>
      <c r="H1985" s="10"/>
      <c r="K1985" s="10"/>
      <c r="L1985" s="10"/>
      <c r="M1985" s="10"/>
      <c r="N1985" s="150"/>
    </row>
    <row r="1986" spans="1:14">
      <c r="A1986" s="109"/>
      <c r="B1986" s="9"/>
      <c r="C1986" s="106"/>
      <c r="H1986" s="10"/>
      <c r="K1986" s="10"/>
      <c r="L1986" s="10"/>
      <c r="M1986" s="10"/>
      <c r="N1986" s="150"/>
    </row>
    <row r="1987" spans="1:14">
      <c r="A1987" s="109"/>
      <c r="B1987" s="9"/>
      <c r="C1987" s="106"/>
      <c r="H1987" s="10"/>
      <c r="K1987" s="10"/>
      <c r="L1987" s="10"/>
      <c r="M1987" s="10"/>
      <c r="N1987" s="150"/>
    </row>
    <row r="1988" spans="1:14">
      <c r="A1988" s="109"/>
      <c r="B1988" s="9"/>
      <c r="C1988" s="106"/>
      <c r="H1988" s="10"/>
      <c r="K1988" s="10"/>
      <c r="L1988" s="10"/>
      <c r="M1988" s="10"/>
      <c r="N1988" s="150"/>
    </row>
    <row r="1989" spans="1:14">
      <c r="A1989" s="109"/>
      <c r="B1989" s="9"/>
      <c r="C1989" s="106"/>
      <c r="H1989" s="10"/>
      <c r="K1989" s="10"/>
      <c r="L1989" s="10"/>
      <c r="M1989" s="10"/>
      <c r="N1989" s="150"/>
    </row>
    <row r="1990" spans="1:14">
      <c r="A1990" s="109"/>
      <c r="B1990" s="9"/>
      <c r="C1990" s="106"/>
      <c r="H1990" s="10"/>
      <c r="K1990" s="10"/>
      <c r="L1990" s="10"/>
      <c r="M1990" s="10"/>
      <c r="N1990" s="150"/>
    </row>
    <row r="1991" spans="1:14">
      <c r="A1991" s="109"/>
      <c r="B1991" s="9"/>
      <c r="C1991" s="106"/>
      <c r="H1991" s="10"/>
      <c r="K1991" s="10"/>
      <c r="L1991" s="10"/>
      <c r="M1991" s="10"/>
      <c r="N1991" s="150"/>
    </row>
    <row r="1992" spans="1:14">
      <c r="A1992" s="109"/>
      <c r="B1992" s="9"/>
      <c r="C1992" s="106"/>
      <c r="H1992" s="10"/>
      <c r="K1992" s="10"/>
      <c r="L1992" s="10"/>
      <c r="M1992" s="10"/>
      <c r="N1992" s="150"/>
    </row>
    <row r="1993" spans="1:14">
      <c r="A1993" s="109"/>
      <c r="B1993" s="9"/>
      <c r="C1993" s="106"/>
      <c r="H1993" s="10"/>
      <c r="K1993" s="10"/>
      <c r="L1993" s="10"/>
      <c r="M1993" s="10"/>
      <c r="N1993" s="150"/>
    </row>
    <row r="1994" spans="1:14">
      <c r="A1994" s="109"/>
      <c r="B1994" s="9"/>
      <c r="C1994" s="106"/>
      <c r="H1994" s="10"/>
      <c r="K1994" s="10"/>
      <c r="L1994" s="10"/>
      <c r="M1994" s="10"/>
      <c r="N1994" s="150"/>
    </row>
    <row r="1995" spans="1:14">
      <c r="A1995" s="109"/>
      <c r="B1995" s="9"/>
      <c r="C1995" s="106"/>
      <c r="H1995" s="10"/>
      <c r="K1995" s="10"/>
      <c r="L1995" s="10"/>
      <c r="M1995" s="10"/>
      <c r="N1995" s="150"/>
    </row>
    <row r="1996" spans="1:14">
      <c r="A1996" s="109"/>
      <c r="B1996" s="9"/>
      <c r="C1996" s="106"/>
      <c r="H1996" s="10"/>
      <c r="K1996" s="10"/>
      <c r="L1996" s="10"/>
      <c r="M1996" s="10"/>
      <c r="N1996" s="150"/>
    </row>
    <row r="1997" spans="1:14">
      <c r="A1997" s="109"/>
      <c r="B1997" s="9"/>
      <c r="C1997" s="106"/>
      <c r="H1997" s="10"/>
      <c r="K1997" s="10"/>
      <c r="L1997" s="10"/>
      <c r="M1997" s="10"/>
      <c r="N1997" s="150"/>
    </row>
    <row r="1998" spans="1:14">
      <c r="A1998" s="109"/>
      <c r="B1998" s="9"/>
      <c r="C1998" s="106"/>
      <c r="H1998" s="10"/>
      <c r="K1998" s="10"/>
      <c r="L1998" s="10"/>
      <c r="M1998" s="10"/>
      <c r="N1998" s="150"/>
    </row>
    <row r="1999" spans="1:14">
      <c r="A1999" s="109"/>
      <c r="B1999" s="9"/>
      <c r="C1999" s="106"/>
      <c r="H1999" s="10"/>
      <c r="K1999" s="10"/>
      <c r="L1999" s="10"/>
      <c r="M1999" s="10"/>
      <c r="N1999" s="150"/>
    </row>
    <row r="2000" spans="1:14">
      <c r="A2000" s="109"/>
      <c r="B2000" s="9"/>
      <c r="C2000" s="106"/>
      <c r="H2000" s="10"/>
      <c r="K2000" s="10"/>
      <c r="L2000" s="10"/>
      <c r="M2000" s="10"/>
      <c r="N2000" s="150"/>
    </row>
    <row r="2001" spans="1:14">
      <c r="A2001" s="109"/>
      <c r="B2001" s="9"/>
      <c r="C2001" s="106"/>
      <c r="H2001" s="10"/>
      <c r="K2001" s="10"/>
      <c r="L2001" s="10"/>
      <c r="M2001" s="10"/>
      <c r="N2001" s="150"/>
    </row>
    <row r="2002" spans="1:14">
      <c r="A2002" s="109"/>
      <c r="B2002" s="9"/>
      <c r="C2002" s="106"/>
      <c r="H2002" s="10"/>
      <c r="K2002" s="10"/>
      <c r="L2002" s="10"/>
      <c r="M2002" s="10"/>
      <c r="N2002" s="150"/>
    </row>
    <row r="2003" spans="1:14">
      <c r="A2003" s="109"/>
      <c r="B2003" s="9"/>
      <c r="C2003" s="106"/>
      <c r="H2003" s="10"/>
      <c r="K2003" s="10"/>
      <c r="L2003" s="10"/>
      <c r="M2003" s="10"/>
      <c r="N2003" s="150"/>
    </row>
    <row r="2004" spans="1:14">
      <c r="A2004" s="109"/>
      <c r="B2004" s="9"/>
      <c r="C2004" s="106"/>
      <c r="H2004" s="10"/>
      <c r="K2004" s="10"/>
      <c r="L2004" s="10"/>
      <c r="M2004" s="10"/>
      <c r="N2004" s="150"/>
    </row>
    <row r="2005" spans="1:14">
      <c r="A2005" s="109"/>
      <c r="B2005" s="9"/>
      <c r="C2005" s="106"/>
      <c r="H2005" s="10"/>
      <c r="K2005" s="10"/>
      <c r="L2005" s="10"/>
      <c r="M2005" s="10"/>
      <c r="N2005" s="150"/>
    </row>
    <row r="2006" spans="1:14">
      <c r="A2006" s="109"/>
      <c r="B2006" s="9"/>
      <c r="C2006" s="106"/>
      <c r="H2006" s="10"/>
      <c r="K2006" s="10"/>
      <c r="L2006" s="10"/>
      <c r="M2006" s="10"/>
      <c r="N2006" s="150"/>
    </row>
    <row r="2007" spans="1:14">
      <c r="A2007" s="109"/>
      <c r="B2007" s="9"/>
      <c r="C2007" s="106"/>
      <c r="H2007" s="10"/>
      <c r="K2007" s="10"/>
      <c r="L2007" s="10"/>
      <c r="M2007" s="10"/>
      <c r="N2007" s="150"/>
    </row>
    <row r="2008" spans="1:14">
      <c r="A2008" s="109"/>
      <c r="B2008" s="9"/>
      <c r="C2008" s="106"/>
      <c r="H2008" s="10"/>
      <c r="K2008" s="10"/>
      <c r="L2008" s="10"/>
      <c r="M2008" s="10"/>
      <c r="N2008" s="150"/>
    </row>
    <row r="2009" spans="1:14">
      <c r="A2009" s="109"/>
      <c r="B2009" s="9"/>
      <c r="C2009" s="106"/>
      <c r="H2009" s="10"/>
      <c r="K2009" s="10"/>
      <c r="L2009" s="10"/>
      <c r="M2009" s="10"/>
      <c r="N2009" s="150"/>
    </row>
    <row r="2010" spans="1:14">
      <c r="A2010" s="109"/>
      <c r="B2010" s="9"/>
      <c r="C2010" s="106"/>
      <c r="H2010" s="10"/>
      <c r="K2010" s="10"/>
      <c r="L2010" s="10"/>
      <c r="M2010" s="10"/>
      <c r="N2010" s="150"/>
    </row>
    <row r="2011" spans="1:14">
      <c r="A2011" s="109"/>
      <c r="B2011" s="9"/>
      <c r="C2011" s="106"/>
      <c r="H2011" s="10"/>
      <c r="K2011" s="10"/>
      <c r="L2011" s="10"/>
      <c r="M2011" s="10"/>
      <c r="N2011" s="150"/>
    </row>
    <row r="2012" spans="1:14">
      <c r="A2012" s="109"/>
      <c r="B2012" s="9"/>
      <c r="C2012" s="106"/>
      <c r="H2012" s="10"/>
      <c r="K2012" s="10"/>
      <c r="L2012" s="10"/>
      <c r="M2012" s="10"/>
      <c r="N2012" s="150"/>
    </row>
    <row r="2013" spans="1:14">
      <c r="A2013" s="109"/>
      <c r="B2013" s="9"/>
      <c r="C2013" s="106"/>
      <c r="H2013" s="10"/>
      <c r="K2013" s="10"/>
      <c r="L2013" s="10"/>
      <c r="M2013" s="10"/>
      <c r="N2013" s="150"/>
    </row>
    <row r="2014" spans="1:14">
      <c r="A2014" s="109"/>
      <c r="B2014" s="9"/>
      <c r="C2014" s="106"/>
      <c r="H2014" s="10"/>
      <c r="K2014" s="10"/>
      <c r="L2014" s="10"/>
      <c r="M2014" s="10"/>
      <c r="N2014" s="150"/>
    </row>
    <row r="2015" spans="1:14">
      <c r="A2015" s="109"/>
      <c r="B2015" s="9"/>
      <c r="C2015" s="106"/>
      <c r="H2015" s="10"/>
      <c r="K2015" s="10"/>
      <c r="L2015" s="10"/>
      <c r="M2015" s="10"/>
      <c r="N2015" s="150"/>
    </row>
    <row r="2016" spans="1:14">
      <c r="A2016" s="109"/>
      <c r="B2016" s="9"/>
      <c r="C2016" s="106"/>
      <c r="H2016" s="10"/>
      <c r="K2016" s="10"/>
      <c r="L2016" s="10"/>
      <c r="M2016" s="10"/>
      <c r="N2016" s="150"/>
    </row>
    <row r="2017" spans="1:14">
      <c r="A2017" s="109"/>
      <c r="B2017" s="9"/>
      <c r="C2017" s="106"/>
      <c r="H2017" s="10"/>
      <c r="K2017" s="10"/>
      <c r="L2017" s="10"/>
      <c r="M2017" s="10"/>
      <c r="N2017" s="150"/>
    </row>
    <row r="2018" spans="1:14">
      <c r="A2018" s="109"/>
      <c r="B2018" s="9"/>
      <c r="C2018" s="106"/>
      <c r="H2018" s="10"/>
      <c r="K2018" s="10"/>
      <c r="L2018" s="10"/>
      <c r="M2018" s="10"/>
      <c r="N2018" s="150"/>
    </row>
    <row r="2019" spans="1:14">
      <c r="A2019" s="109"/>
      <c r="B2019" s="9"/>
      <c r="C2019" s="106"/>
      <c r="H2019" s="10"/>
      <c r="K2019" s="10"/>
      <c r="L2019" s="10"/>
      <c r="M2019" s="10"/>
      <c r="N2019" s="150"/>
    </row>
    <row r="2020" spans="1:14">
      <c r="A2020" s="109"/>
      <c r="B2020" s="9"/>
      <c r="C2020" s="106"/>
      <c r="H2020" s="10"/>
      <c r="K2020" s="10"/>
      <c r="L2020" s="10"/>
      <c r="M2020" s="10"/>
      <c r="N2020" s="150"/>
    </row>
    <row r="2021" spans="1:14">
      <c r="A2021" s="109"/>
      <c r="B2021" s="9"/>
      <c r="C2021" s="106"/>
      <c r="H2021" s="10"/>
      <c r="K2021" s="10"/>
      <c r="L2021" s="10"/>
      <c r="M2021" s="10"/>
      <c r="N2021" s="150"/>
    </row>
    <row r="2022" spans="1:14">
      <c r="A2022" s="109"/>
      <c r="B2022" s="9"/>
      <c r="C2022" s="106"/>
      <c r="H2022" s="10"/>
      <c r="K2022" s="10"/>
      <c r="L2022" s="10"/>
      <c r="M2022" s="10"/>
      <c r="N2022" s="150"/>
    </row>
    <row r="2023" spans="1:14">
      <c r="A2023" s="109"/>
      <c r="B2023" s="9"/>
      <c r="C2023" s="106"/>
      <c r="H2023" s="10"/>
      <c r="K2023" s="10"/>
      <c r="L2023" s="10"/>
      <c r="M2023" s="10"/>
      <c r="N2023" s="150"/>
    </row>
    <row r="2024" spans="1:14">
      <c r="A2024" s="109"/>
      <c r="B2024" s="9"/>
      <c r="C2024" s="106"/>
      <c r="H2024" s="10"/>
      <c r="K2024" s="10"/>
      <c r="L2024" s="10"/>
      <c r="M2024" s="10"/>
      <c r="N2024" s="150"/>
    </row>
    <row r="2025" spans="1:14">
      <c r="A2025" s="109"/>
      <c r="B2025" s="9"/>
      <c r="C2025" s="106"/>
      <c r="H2025" s="10"/>
      <c r="K2025" s="10"/>
      <c r="L2025" s="10"/>
      <c r="M2025" s="10"/>
      <c r="N2025" s="150"/>
    </row>
    <row r="2026" spans="1:14">
      <c r="A2026" s="109"/>
      <c r="B2026" s="9"/>
      <c r="C2026" s="106"/>
      <c r="H2026" s="10"/>
      <c r="K2026" s="10"/>
      <c r="L2026" s="10"/>
      <c r="M2026" s="10"/>
      <c r="N2026" s="150"/>
    </row>
    <row r="2027" spans="1:14">
      <c r="A2027" s="109"/>
      <c r="B2027" s="9"/>
      <c r="C2027" s="106"/>
      <c r="H2027" s="10"/>
      <c r="K2027" s="10"/>
      <c r="L2027" s="10"/>
      <c r="M2027" s="10"/>
      <c r="N2027" s="150"/>
    </row>
    <row r="2028" spans="1:14">
      <c r="A2028" s="109"/>
      <c r="B2028" s="9"/>
      <c r="C2028" s="106"/>
      <c r="H2028" s="10"/>
      <c r="K2028" s="10"/>
      <c r="L2028" s="10"/>
      <c r="M2028" s="10"/>
      <c r="N2028" s="150"/>
    </row>
    <row r="2029" spans="1:14">
      <c r="A2029" s="109"/>
      <c r="B2029" s="9"/>
      <c r="C2029" s="106"/>
      <c r="H2029" s="10"/>
      <c r="K2029" s="10"/>
      <c r="L2029" s="10"/>
      <c r="M2029" s="10"/>
      <c r="N2029" s="150"/>
    </row>
    <row r="2030" spans="1:14">
      <c r="A2030" s="109"/>
      <c r="B2030" s="9"/>
      <c r="C2030" s="106"/>
      <c r="H2030" s="10"/>
      <c r="K2030" s="10"/>
      <c r="L2030" s="10"/>
      <c r="M2030" s="10"/>
      <c r="N2030" s="150"/>
    </row>
    <row r="2031" spans="1:14">
      <c r="A2031" s="109"/>
      <c r="B2031" s="9"/>
      <c r="C2031" s="106"/>
      <c r="H2031" s="10"/>
      <c r="K2031" s="10"/>
      <c r="L2031" s="10"/>
      <c r="M2031" s="10"/>
      <c r="N2031" s="150"/>
    </row>
    <row r="2032" spans="1:14">
      <c r="A2032" s="109"/>
      <c r="B2032" s="9"/>
      <c r="C2032" s="106"/>
      <c r="H2032" s="10"/>
      <c r="K2032" s="10"/>
      <c r="L2032" s="10"/>
      <c r="M2032" s="10"/>
      <c r="N2032" s="150"/>
    </row>
    <row r="2033" spans="1:14">
      <c r="A2033" s="109"/>
      <c r="B2033" s="9"/>
      <c r="C2033" s="106"/>
      <c r="H2033" s="10"/>
      <c r="K2033" s="10"/>
      <c r="L2033" s="10"/>
      <c r="M2033" s="10"/>
      <c r="N2033" s="150"/>
    </row>
    <row r="2034" spans="1:14">
      <c r="A2034" s="109"/>
      <c r="B2034" s="9"/>
      <c r="C2034" s="106"/>
      <c r="H2034" s="10"/>
      <c r="K2034" s="10"/>
      <c r="L2034" s="10"/>
      <c r="M2034" s="10"/>
      <c r="N2034" s="150"/>
    </row>
    <row r="2035" spans="1:14">
      <c r="A2035" s="109"/>
      <c r="B2035" s="9"/>
      <c r="C2035" s="106"/>
      <c r="H2035" s="10"/>
      <c r="K2035" s="10"/>
      <c r="L2035" s="10"/>
      <c r="M2035" s="10"/>
      <c r="N2035" s="150"/>
    </row>
    <row r="2036" spans="1:14">
      <c r="A2036" s="109"/>
      <c r="B2036" s="9"/>
      <c r="C2036" s="106"/>
      <c r="H2036" s="10"/>
      <c r="K2036" s="10"/>
      <c r="L2036" s="10"/>
      <c r="M2036" s="10"/>
      <c r="N2036" s="150"/>
    </row>
    <row r="2037" spans="1:14">
      <c r="A2037" s="109"/>
      <c r="B2037" s="9"/>
      <c r="C2037" s="106"/>
      <c r="H2037" s="10"/>
      <c r="K2037" s="10"/>
      <c r="L2037" s="10"/>
      <c r="M2037" s="10"/>
      <c r="N2037" s="150"/>
    </row>
    <row r="2038" spans="1:14">
      <c r="A2038" s="109"/>
      <c r="B2038" s="9"/>
      <c r="C2038" s="106"/>
      <c r="H2038" s="10"/>
      <c r="K2038" s="10"/>
      <c r="L2038" s="10"/>
      <c r="M2038" s="10"/>
      <c r="N2038" s="150"/>
    </row>
    <row r="2039" spans="1:14">
      <c r="A2039" s="109"/>
      <c r="B2039" s="9"/>
      <c r="C2039" s="106"/>
      <c r="H2039" s="10"/>
      <c r="K2039" s="10"/>
      <c r="L2039" s="10"/>
      <c r="M2039" s="10"/>
      <c r="N2039" s="150"/>
    </row>
    <row r="2040" spans="1:14">
      <c r="A2040" s="109"/>
      <c r="B2040" s="9"/>
      <c r="C2040" s="106"/>
      <c r="H2040" s="10"/>
      <c r="K2040" s="10"/>
      <c r="L2040" s="10"/>
      <c r="M2040" s="10"/>
      <c r="N2040" s="150"/>
    </row>
    <row r="2041" spans="1:14">
      <c r="A2041" s="109"/>
      <c r="B2041" s="9"/>
      <c r="C2041" s="106"/>
      <c r="H2041" s="10"/>
      <c r="K2041" s="10"/>
      <c r="L2041" s="10"/>
      <c r="M2041" s="10"/>
      <c r="N2041" s="150"/>
    </row>
    <row r="2042" spans="1:14">
      <c r="A2042" s="109"/>
      <c r="B2042" s="9"/>
      <c r="C2042" s="106"/>
      <c r="H2042" s="10"/>
      <c r="K2042" s="10"/>
      <c r="L2042" s="10"/>
      <c r="M2042" s="10"/>
      <c r="N2042" s="150"/>
    </row>
    <row r="2043" spans="1:14">
      <c r="A2043" s="109"/>
      <c r="B2043" s="9"/>
      <c r="C2043" s="106"/>
      <c r="H2043" s="10"/>
      <c r="K2043" s="10"/>
      <c r="L2043" s="10"/>
      <c r="M2043" s="10"/>
      <c r="N2043" s="150"/>
    </row>
    <row r="2044" spans="1:14">
      <c r="A2044" s="109"/>
      <c r="B2044" s="9"/>
      <c r="C2044" s="106"/>
      <c r="H2044" s="10"/>
      <c r="K2044" s="10"/>
      <c r="L2044" s="10"/>
      <c r="M2044" s="10"/>
      <c r="N2044" s="150"/>
    </row>
    <row r="2045" spans="1:14">
      <c r="A2045" s="109"/>
      <c r="B2045" s="9"/>
      <c r="C2045" s="106"/>
      <c r="H2045" s="10"/>
      <c r="K2045" s="10"/>
      <c r="L2045" s="10"/>
      <c r="M2045" s="10"/>
      <c r="N2045" s="150"/>
    </row>
    <row r="2046" spans="1:14">
      <c r="A2046" s="109"/>
      <c r="B2046" s="9"/>
      <c r="C2046" s="106"/>
      <c r="H2046" s="10"/>
      <c r="K2046" s="10"/>
      <c r="L2046" s="10"/>
      <c r="M2046" s="10"/>
      <c r="N2046" s="150"/>
    </row>
    <row r="2047" spans="1:14">
      <c r="A2047" s="109"/>
      <c r="B2047" s="9"/>
      <c r="C2047" s="106"/>
      <c r="H2047" s="10"/>
      <c r="K2047" s="10"/>
      <c r="L2047" s="10"/>
      <c r="M2047" s="10"/>
      <c r="N2047" s="150"/>
    </row>
    <row r="2048" spans="1:14">
      <c r="A2048" s="109"/>
      <c r="B2048" s="9"/>
      <c r="C2048" s="106"/>
      <c r="H2048" s="10"/>
      <c r="K2048" s="10"/>
      <c r="L2048" s="10"/>
      <c r="M2048" s="10"/>
      <c r="N2048" s="150"/>
    </row>
    <row r="2049" spans="1:14">
      <c r="A2049" s="109"/>
      <c r="B2049" s="9"/>
      <c r="C2049" s="106"/>
      <c r="H2049" s="10"/>
      <c r="K2049" s="10"/>
      <c r="L2049" s="10"/>
      <c r="M2049" s="10"/>
      <c r="N2049" s="150"/>
    </row>
    <row r="2050" spans="1:14">
      <c r="A2050" s="109"/>
      <c r="B2050" s="9"/>
      <c r="C2050" s="106"/>
      <c r="H2050" s="10"/>
      <c r="K2050" s="10"/>
      <c r="L2050" s="10"/>
      <c r="M2050" s="10"/>
      <c r="N2050" s="150"/>
    </row>
    <row r="2051" spans="1:14">
      <c r="A2051" s="109"/>
      <c r="B2051" s="9"/>
      <c r="C2051" s="106"/>
      <c r="H2051" s="10"/>
      <c r="K2051" s="10"/>
      <c r="L2051" s="10"/>
      <c r="M2051" s="10"/>
      <c r="N2051" s="150"/>
    </row>
    <row r="2052" spans="1:14">
      <c r="A2052" s="109"/>
      <c r="B2052" s="9"/>
      <c r="C2052" s="106"/>
      <c r="H2052" s="10"/>
      <c r="K2052" s="10"/>
      <c r="L2052" s="10"/>
      <c r="M2052" s="10"/>
      <c r="N2052" s="150"/>
    </row>
    <row r="2053" spans="1:14">
      <c r="A2053" s="109"/>
      <c r="B2053" s="9"/>
      <c r="C2053" s="106"/>
      <c r="H2053" s="10"/>
      <c r="K2053" s="10"/>
      <c r="L2053" s="10"/>
      <c r="M2053" s="10"/>
      <c r="N2053" s="150"/>
    </row>
    <row r="2054" spans="1:14">
      <c r="A2054" s="109"/>
      <c r="B2054" s="9"/>
      <c r="C2054" s="106"/>
      <c r="H2054" s="10"/>
      <c r="K2054" s="10"/>
      <c r="L2054" s="10"/>
      <c r="M2054" s="10"/>
      <c r="N2054" s="150"/>
    </row>
    <row r="2055" spans="1:14">
      <c r="A2055" s="109"/>
      <c r="B2055" s="9"/>
      <c r="C2055" s="106"/>
      <c r="H2055" s="10"/>
      <c r="K2055" s="10"/>
      <c r="L2055" s="10"/>
      <c r="M2055" s="10"/>
      <c r="N2055" s="150"/>
    </row>
    <row r="2056" spans="1:14">
      <c r="A2056" s="109"/>
      <c r="B2056" s="9"/>
      <c r="C2056" s="106"/>
      <c r="H2056" s="10"/>
      <c r="K2056" s="10"/>
      <c r="L2056" s="10"/>
      <c r="M2056" s="10"/>
      <c r="N2056" s="150"/>
    </row>
    <row r="2057" spans="1:14">
      <c r="A2057" s="109"/>
      <c r="B2057" s="9"/>
      <c r="C2057" s="106"/>
      <c r="H2057" s="10"/>
      <c r="K2057" s="10"/>
      <c r="L2057" s="10"/>
      <c r="M2057" s="10"/>
      <c r="N2057" s="150"/>
    </row>
    <row r="2058" spans="1:14">
      <c r="A2058" s="109"/>
      <c r="B2058" s="9"/>
      <c r="C2058" s="106"/>
      <c r="H2058" s="10"/>
      <c r="K2058" s="10"/>
      <c r="L2058" s="10"/>
      <c r="M2058" s="10"/>
      <c r="N2058" s="150"/>
    </row>
    <row r="2059" spans="1:14">
      <c r="A2059" s="109"/>
      <c r="B2059" s="9"/>
      <c r="C2059" s="106"/>
      <c r="H2059" s="10"/>
      <c r="K2059" s="10"/>
      <c r="L2059" s="10"/>
      <c r="M2059" s="10"/>
      <c r="N2059" s="150"/>
    </row>
    <row r="2060" spans="1:14">
      <c r="A2060" s="109"/>
      <c r="B2060" s="9"/>
      <c r="C2060" s="106"/>
      <c r="H2060" s="10"/>
      <c r="K2060" s="10"/>
      <c r="L2060" s="10"/>
      <c r="M2060" s="10"/>
      <c r="N2060" s="150"/>
    </row>
    <row r="2061" spans="1:14">
      <c r="A2061" s="109"/>
      <c r="B2061" s="9"/>
      <c r="C2061" s="106"/>
      <c r="H2061" s="10"/>
      <c r="K2061" s="10"/>
      <c r="L2061" s="10"/>
      <c r="M2061" s="10"/>
      <c r="N2061" s="150"/>
    </row>
    <row r="2062" spans="1:14">
      <c r="A2062" s="109"/>
      <c r="B2062" s="9"/>
      <c r="C2062" s="106"/>
      <c r="H2062" s="10"/>
      <c r="K2062" s="10"/>
      <c r="L2062" s="10"/>
      <c r="M2062" s="10"/>
      <c r="N2062" s="150"/>
    </row>
    <row r="2063" spans="1:14">
      <c r="A2063" s="109"/>
      <c r="B2063" s="9"/>
      <c r="C2063" s="106"/>
      <c r="H2063" s="10"/>
      <c r="K2063" s="10"/>
      <c r="L2063" s="10"/>
      <c r="M2063" s="10"/>
      <c r="N2063" s="150"/>
    </row>
    <row r="2064" spans="1:14">
      <c r="A2064" s="109"/>
      <c r="B2064" s="9"/>
      <c r="C2064" s="106"/>
      <c r="H2064" s="10"/>
      <c r="K2064" s="10"/>
      <c r="L2064" s="10"/>
      <c r="M2064" s="10"/>
      <c r="N2064" s="150"/>
    </row>
    <row r="2065" spans="1:14">
      <c r="A2065" s="109"/>
      <c r="B2065" s="9"/>
      <c r="C2065" s="106"/>
      <c r="H2065" s="10"/>
      <c r="K2065" s="10"/>
      <c r="L2065" s="10"/>
      <c r="M2065" s="10"/>
      <c r="N2065" s="150"/>
    </row>
    <row r="2066" spans="1:14">
      <c r="A2066" s="109"/>
      <c r="B2066" s="9"/>
      <c r="C2066" s="106"/>
      <c r="H2066" s="10"/>
      <c r="K2066" s="10"/>
      <c r="L2066" s="10"/>
      <c r="M2066" s="10"/>
      <c r="N2066" s="150"/>
    </row>
    <row r="2067" spans="1:14">
      <c r="A2067" s="109"/>
      <c r="B2067" s="9"/>
      <c r="C2067" s="106"/>
      <c r="H2067" s="10"/>
      <c r="K2067" s="10"/>
      <c r="L2067" s="10"/>
      <c r="M2067" s="10"/>
      <c r="N2067" s="150"/>
    </row>
    <row r="2068" spans="1:14">
      <c r="A2068" s="109"/>
      <c r="B2068" s="9"/>
      <c r="C2068" s="106"/>
      <c r="H2068" s="10"/>
      <c r="K2068" s="10"/>
      <c r="L2068" s="10"/>
      <c r="M2068" s="10"/>
      <c r="N2068" s="150"/>
    </row>
    <row r="2069" spans="1:14">
      <c r="A2069" s="109"/>
      <c r="B2069" s="9"/>
      <c r="C2069" s="106"/>
      <c r="H2069" s="10"/>
      <c r="K2069" s="10"/>
      <c r="L2069" s="10"/>
      <c r="M2069" s="10"/>
      <c r="N2069" s="150"/>
    </row>
    <row r="2070" spans="1:14">
      <c r="A2070" s="109"/>
      <c r="B2070" s="9"/>
      <c r="C2070" s="106"/>
      <c r="H2070" s="10"/>
      <c r="K2070" s="10"/>
      <c r="L2070" s="10"/>
      <c r="M2070" s="10"/>
      <c r="N2070" s="150"/>
    </row>
    <row r="2071" spans="1:14">
      <c r="A2071" s="109"/>
      <c r="B2071" s="9"/>
      <c r="C2071" s="106"/>
      <c r="H2071" s="10"/>
      <c r="K2071" s="10"/>
      <c r="L2071" s="10"/>
      <c r="M2071" s="10"/>
      <c r="N2071" s="150"/>
    </row>
    <row r="2072" spans="1:14">
      <c r="A2072" s="109"/>
      <c r="B2072" s="9"/>
      <c r="C2072" s="106"/>
      <c r="H2072" s="10"/>
      <c r="K2072" s="10"/>
      <c r="L2072" s="10"/>
      <c r="M2072" s="10"/>
      <c r="N2072" s="150"/>
    </row>
    <row r="2073" spans="1:14">
      <c r="A2073" s="109"/>
      <c r="B2073" s="9"/>
      <c r="C2073" s="106"/>
      <c r="H2073" s="10"/>
      <c r="K2073" s="10"/>
      <c r="L2073" s="10"/>
      <c r="M2073" s="10"/>
      <c r="N2073" s="150"/>
    </row>
    <row r="2074" spans="1:14">
      <c r="A2074" s="109"/>
      <c r="B2074" s="9"/>
      <c r="C2074" s="106"/>
      <c r="H2074" s="10"/>
      <c r="K2074" s="10"/>
      <c r="L2074" s="10"/>
      <c r="M2074" s="10"/>
      <c r="N2074" s="150"/>
    </row>
    <row r="2075" spans="1:14">
      <c r="A2075" s="109"/>
      <c r="B2075" s="9"/>
      <c r="C2075" s="106"/>
      <c r="H2075" s="10"/>
      <c r="K2075" s="10"/>
      <c r="L2075" s="10"/>
      <c r="M2075" s="10"/>
      <c r="N2075" s="150"/>
    </row>
    <row r="2076" spans="1:14">
      <c r="A2076" s="109"/>
      <c r="B2076" s="9"/>
      <c r="C2076" s="106"/>
      <c r="H2076" s="10"/>
      <c r="K2076" s="10"/>
      <c r="L2076" s="10"/>
      <c r="M2076" s="10"/>
      <c r="N2076" s="150"/>
    </row>
    <row r="2077" spans="1:14">
      <c r="A2077" s="109"/>
      <c r="B2077" s="9"/>
      <c r="C2077" s="106"/>
      <c r="H2077" s="10"/>
      <c r="K2077" s="10"/>
      <c r="L2077" s="10"/>
      <c r="M2077" s="10"/>
      <c r="N2077" s="150"/>
    </row>
    <row r="2078" spans="1:14">
      <c r="A2078" s="109"/>
      <c r="B2078" s="9"/>
      <c r="C2078" s="106"/>
      <c r="H2078" s="10"/>
      <c r="K2078" s="10"/>
      <c r="L2078" s="10"/>
      <c r="M2078" s="10"/>
      <c r="N2078" s="150"/>
    </row>
    <row r="2079" spans="1:14">
      <c r="A2079" s="109"/>
      <c r="B2079" s="9"/>
      <c r="C2079" s="106"/>
      <c r="H2079" s="10"/>
      <c r="K2079" s="10"/>
      <c r="L2079" s="10"/>
      <c r="M2079" s="10"/>
      <c r="N2079" s="150"/>
    </row>
    <row r="2080" spans="1:14">
      <c r="A2080" s="109"/>
      <c r="B2080" s="9"/>
      <c r="C2080" s="106"/>
      <c r="H2080" s="10"/>
      <c r="K2080" s="10"/>
      <c r="L2080" s="10"/>
      <c r="M2080" s="10"/>
      <c r="N2080" s="150"/>
    </row>
    <row r="2081" spans="1:14">
      <c r="A2081" s="109"/>
      <c r="B2081" s="9"/>
      <c r="C2081" s="106"/>
      <c r="H2081" s="10"/>
      <c r="K2081" s="10"/>
      <c r="L2081" s="10"/>
      <c r="M2081" s="10"/>
      <c r="N2081" s="150"/>
    </row>
    <row r="2082" spans="1:14">
      <c r="A2082" s="109"/>
      <c r="B2082" s="9"/>
      <c r="C2082" s="106"/>
      <c r="H2082" s="10"/>
      <c r="K2082" s="10"/>
      <c r="L2082" s="10"/>
      <c r="M2082" s="10"/>
      <c r="N2082" s="150"/>
    </row>
    <row r="2083" spans="1:14">
      <c r="A2083" s="109"/>
      <c r="B2083" s="9"/>
      <c r="C2083" s="106"/>
      <c r="H2083" s="10"/>
      <c r="K2083" s="10"/>
      <c r="L2083" s="10"/>
      <c r="M2083" s="10"/>
      <c r="N2083" s="150"/>
    </row>
    <row r="2084" spans="1:14">
      <c r="A2084" s="109"/>
      <c r="B2084" s="9"/>
      <c r="C2084" s="106"/>
      <c r="H2084" s="10"/>
      <c r="K2084" s="10"/>
      <c r="L2084" s="10"/>
      <c r="M2084" s="10"/>
      <c r="N2084" s="150"/>
    </row>
    <row r="2085" spans="1:14">
      <c r="A2085" s="109"/>
      <c r="B2085" s="9"/>
      <c r="C2085" s="106"/>
      <c r="H2085" s="10"/>
      <c r="K2085" s="10"/>
      <c r="L2085" s="10"/>
      <c r="M2085" s="10"/>
      <c r="N2085" s="150"/>
    </row>
    <row r="2086" spans="1:14">
      <c r="A2086" s="109"/>
      <c r="B2086" s="9"/>
      <c r="C2086" s="106"/>
      <c r="H2086" s="10"/>
      <c r="K2086" s="10"/>
      <c r="L2086" s="10"/>
      <c r="M2086" s="10"/>
      <c r="N2086" s="150"/>
    </row>
    <row r="2087" spans="1:14">
      <c r="A2087" s="109"/>
      <c r="B2087" s="9"/>
      <c r="C2087" s="106"/>
      <c r="H2087" s="10"/>
      <c r="K2087" s="10"/>
      <c r="L2087" s="10"/>
      <c r="M2087" s="10"/>
      <c r="N2087" s="150"/>
    </row>
    <row r="2088" spans="1:14">
      <c r="A2088" s="109"/>
      <c r="B2088" s="9"/>
      <c r="C2088" s="106"/>
      <c r="H2088" s="10"/>
      <c r="K2088" s="10"/>
      <c r="L2088" s="10"/>
      <c r="M2088" s="10"/>
      <c r="N2088" s="150"/>
    </row>
    <row r="2089" spans="1:14">
      <c r="A2089" s="109"/>
      <c r="B2089" s="9"/>
      <c r="C2089" s="106"/>
      <c r="H2089" s="10"/>
      <c r="K2089" s="10"/>
      <c r="L2089" s="10"/>
      <c r="M2089" s="10"/>
      <c r="N2089" s="150"/>
    </row>
    <row r="2090" spans="1:14">
      <c r="A2090" s="109"/>
      <c r="B2090" s="9"/>
      <c r="C2090" s="106"/>
      <c r="H2090" s="10"/>
      <c r="K2090" s="10"/>
      <c r="L2090" s="10"/>
      <c r="M2090" s="10"/>
      <c r="N2090" s="150"/>
    </row>
    <row r="2091" spans="1:14">
      <c r="A2091" s="109"/>
      <c r="B2091" s="9"/>
      <c r="C2091" s="106"/>
      <c r="H2091" s="10"/>
      <c r="K2091" s="10"/>
      <c r="L2091" s="10"/>
      <c r="M2091" s="10"/>
      <c r="N2091" s="150"/>
    </row>
    <row r="2092" spans="1:14">
      <c r="A2092" s="109"/>
      <c r="B2092" s="9"/>
      <c r="C2092" s="106"/>
      <c r="H2092" s="10"/>
      <c r="K2092" s="10"/>
      <c r="L2092" s="10"/>
      <c r="M2092" s="10"/>
      <c r="N2092" s="150"/>
    </row>
    <row r="2093" spans="1:14">
      <c r="A2093" s="109"/>
      <c r="B2093" s="9"/>
      <c r="C2093" s="106"/>
      <c r="H2093" s="10"/>
      <c r="K2093" s="10"/>
      <c r="L2093" s="10"/>
      <c r="M2093" s="10"/>
      <c r="N2093" s="150"/>
    </row>
    <row r="2094" spans="1:14">
      <c r="A2094" s="109"/>
      <c r="B2094" s="9"/>
      <c r="C2094" s="106"/>
      <c r="H2094" s="10"/>
      <c r="K2094" s="10"/>
      <c r="L2094" s="10"/>
      <c r="M2094" s="10"/>
      <c r="N2094" s="150"/>
    </row>
    <row r="2095" spans="1:14">
      <c r="A2095" s="109"/>
      <c r="B2095" s="9"/>
      <c r="C2095" s="106"/>
      <c r="H2095" s="10"/>
      <c r="K2095" s="10"/>
      <c r="L2095" s="10"/>
      <c r="M2095" s="10"/>
      <c r="N2095" s="150"/>
    </row>
    <row r="2096" spans="1:14">
      <c r="A2096" s="109"/>
      <c r="B2096" s="9"/>
      <c r="C2096" s="106"/>
      <c r="H2096" s="10"/>
      <c r="K2096" s="10"/>
      <c r="L2096" s="10"/>
      <c r="M2096" s="10"/>
      <c r="N2096" s="150"/>
    </row>
    <row r="2097" spans="1:14">
      <c r="A2097" s="109"/>
      <c r="B2097" s="9"/>
      <c r="C2097" s="106"/>
      <c r="H2097" s="10"/>
      <c r="K2097" s="10"/>
      <c r="L2097" s="10"/>
      <c r="M2097" s="10"/>
      <c r="N2097" s="150"/>
    </row>
    <row r="2098" spans="1:14">
      <c r="A2098" s="109"/>
      <c r="B2098" s="9"/>
      <c r="C2098" s="106"/>
      <c r="H2098" s="10"/>
      <c r="K2098" s="10"/>
      <c r="L2098" s="10"/>
      <c r="M2098" s="10"/>
      <c r="N2098" s="150"/>
    </row>
    <row r="2099" spans="1:14">
      <c r="A2099" s="109"/>
      <c r="B2099" s="9"/>
      <c r="C2099" s="106"/>
      <c r="H2099" s="10"/>
      <c r="K2099" s="10"/>
      <c r="L2099" s="10"/>
      <c r="M2099" s="10"/>
      <c r="N2099" s="150"/>
    </row>
    <row r="2100" spans="1:14">
      <c r="A2100" s="109"/>
      <c r="B2100" s="9"/>
      <c r="C2100" s="106"/>
      <c r="H2100" s="10"/>
      <c r="K2100" s="10"/>
      <c r="L2100" s="10"/>
      <c r="M2100" s="10"/>
      <c r="N2100" s="150"/>
    </row>
    <row r="2101" spans="1:14">
      <c r="A2101" s="109"/>
      <c r="B2101" s="9"/>
      <c r="C2101" s="106"/>
      <c r="H2101" s="10"/>
      <c r="K2101" s="10"/>
      <c r="L2101" s="10"/>
      <c r="M2101" s="10"/>
      <c r="N2101" s="150"/>
    </row>
    <row r="2102" spans="1:14">
      <c r="A2102" s="109"/>
      <c r="B2102" s="9"/>
      <c r="C2102" s="106"/>
      <c r="H2102" s="10"/>
      <c r="K2102" s="10"/>
      <c r="L2102" s="10"/>
      <c r="M2102" s="10"/>
      <c r="N2102" s="150"/>
    </row>
    <row r="2103" spans="1:14">
      <c r="A2103" s="109"/>
      <c r="B2103" s="9"/>
      <c r="C2103" s="106"/>
      <c r="H2103" s="10"/>
      <c r="K2103" s="10"/>
      <c r="L2103" s="10"/>
      <c r="M2103" s="10"/>
      <c r="N2103" s="150"/>
    </row>
    <row r="2104" spans="1:14">
      <c r="A2104" s="109"/>
      <c r="B2104" s="9"/>
      <c r="C2104" s="106"/>
      <c r="H2104" s="10"/>
      <c r="K2104" s="10"/>
      <c r="L2104" s="10"/>
      <c r="M2104" s="10"/>
      <c r="N2104" s="150"/>
    </row>
    <row r="2105" spans="1:14">
      <c r="A2105" s="109"/>
      <c r="B2105" s="9"/>
      <c r="C2105" s="106"/>
      <c r="H2105" s="10"/>
      <c r="K2105" s="10"/>
      <c r="L2105" s="10"/>
      <c r="M2105" s="10"/>
      <c r="N2105" s="150"/>
    </row>
    <row r="2106" spans="1:14">
      <c r="A2106" s="109"/>
      <c r="B2106" s="9"/>
      <c r="C2106" s="106"/>
      <c r="H2106" s="10"/>
      <c r="K2106" s="10"/>
      <c r="L2106" s="10"/>
      <c r="M2106" s="10"/>
      <c r="N2106" s="150"/>
    </row>
    <row r="2107" spans="1:14">
      <c r="A2107" s="109"/>
      <c r="B2107" s="9"/>
      <c r="C2107" s="106"/>
      <c r="H2107" s="10"/>
      <c r="K2107" s="10"/>
      <c r="L2107" s="10"/>
      <c r="M2107" s="10"/>
      <c r="N2107" s="150"/>
    </row>
    <row r="2108" spans="1:14">
      <c r="A2108" s="109"/>
      <c r="B2108" s="9"/>
      <c r="C2108" s="106"/>
      <c r="H2108" s="10"/>
      <c r="K2108" s="10"/>
      <c r="L2108" s="10"/>
      <c r="M2108" s="10"/>
      <c r="N2108" s="150"/>
    </row>
    <row r="2109" spans="1:14">
      <c r="A2109" s="109"/>
      <c r="B2109" s="9"/>
      <c r="C2109" s="106"/>
      <c r="H2109" s="10"/>
      <c r="K2109" s="10"/>
      <c r="L2109" s="10"/>
      <c r="M2109" s="10"/>
      <c r="N2109" s="150"/>
    </row>
    <row r="2110" spans="1:14">
      <c r="A2110" s="109"/>
      <c r="B2110" s="9"/>
      <c r="C2110" s="106"/>
      <c r="H2110" s="10"/>
      <c r="K2110" s="10"/>
      <c r="L2110" s="10"/>
      <c r="M2110" s="10"/>
      <c r="N2110" s="150"/>
    </row>
    <row r="2111" spans="1:14">
      <c r="A2111" s="109"/>
      <c r="B2111" s="9"/>
      <c r="C2111" s="106"/>
      <c r="H2111" s="10"/>
      <c r="K2111" s="10"/>
      <c r="L2111" s="10"/>
      <c r="M2111" s="10"/>
      <c r="N2111" s="150"/>
    </row>
    <row r="2112" spans="1:14">
      <c r="A2112" s="109"/>
      <c r="B2112" s="9"/>
      <c r="C2112" s="106"/>
      <c r="H2112" s="10"/>
      <c r="K2112" s="10"/>
      <c r="L2112" s="10"/>
      <c r="M2112" s="10"/>
      <c r="N2112" s="150"/>
    </row>
    <row r="2113" spans="1:14">
      <c r="A2113" s="109"/>
      <c r="B2113" s="9"/>
      <c r="C2113" s="106"/>
      <c r="H2113" s="10"/>
      <c r="K2113" s="10"/>
      <c r="L2113" s="10"/>
      <c r="M2113" s="10"/>
      <c r="N2113" s="150"/>
    </row>
    <row r="2114" spans="1:14">
      <c r="A2114" s="109"/>
      <c r="B2114" s="9"/>
      <c r="C2114" s="106"/>
      <c r="H2114" s="10"/>
      <c r="K2114" s="10"/>
      <c r="L2114" s="10"/>
      <c r="M2114" s="10"/>
      <c r="N2114" s="150"/>
    </row>
    <row r="2115" spans="1:14">
      <c r="A2115" s="109"/>
      <c r="B2115" s="9"/>
      <c r="C2115" s="106"/>
      <c r="H2115" s="10"/>
      <c r="K2115" s="10"/>
      <c r="L2115" s="10"/>
      <c r="M2115" s="10"/>
      <c r="N2115" s="150"/>
    </row>
    <row r="2116" spans="1:14">
      <c r="A2116" s="109"/>
      <c r="B2116" s="9"/>
      <c r="C2116" s="106"/>
      <c r="H2116" s="10"/>
      <c r="K2116" s="10"/>
      <c r="L2116" s="10"/>
      <c r="M2116" s="10"/>
      <c r="N2116" s="150"/>
    </row>
    <row r="2117" spans="1:14">
      <c r="A2117" s="109"/>
      <c r="B2117" s="9"/>
      <c r="C2117" s="106"/>
      <c r="H2117" s="10"/>
      <c r="K2117" s="10"/>
      <c r="L2117" s="10"/>
      <c r="M2117" s="10"/>
      <c r="N2117" s="150"/>
    </row>
    <row r="2118" spans="1:14">
      <c r="A2118" s="109"/>
      <c r="B2118" s="9"/>
      <c r="C2118" s="106"/>
      <c r="H2118" s="10"/>
      <c r="K2118" s="10"/>
      <c r="L2118" s="10"/>
      <c r="M2118" s="10"/>
      <c r="N2118" s="150"/>
    </row>
    <row r="2119" spans="1:14">
      <c r="A2119" s="109"/>
      <c r="B2119" s="9"/>
      <c r="C2119" s="106"/>
      <c r="H2119" s="10"/>
      <c r="K2119" s="10"/>
      <c r="L2119" s="10"/>
      <c r="M2119" s="10"/>
      <c r="N2119" s="150"/>
    </row>
    <row r="2120" spans="1:14">
      <c r="A2120" s="109"/>
      <c r="B2120" s="9"/>
      <c r="C2120" s="106"/>
      <c r="H2120" s="10"/>
      <c r="K2120" s="10"/>
      <c r="L2120" s="10"/>
      <c r="M2120" s="10"/>
      <c r="N2120" s="150"/>
    </row>
    <row r="2121" spans="1:14">
      <c r="A2121" s="109"/>
      <c r="B2121" s="9"/>
      <c r="C2121" s="106"/>
      <c r="H2121" s="10"/>
      <c r="K2121" s="10"/>
      <c r="L2121" s="10"/>
      <c r="M2121" s="10"/>
      <c r="N2121" s="150"/>
    </row>
    <row r="2122" spans="1:14">
      <c r="A2122" s="109"/>
      <c r="B2122" s="9"/>
      <c r="C2122" s="106"/>
      <c r="H2122" s="10"/>
      <c r="K2122" s="10"/>
      <c r="L2122" s="10"/>
      <c r="M2122" s="10"/>
      <c r="N2122" s="150"/>
    </row>
    <row r="2123" spans="1:14">
      <c r="A2123" s="109"/>
      <c r="B2123" s="9"/>
      <c r="C2123" s="106"/>
      <c r="H2123" s="10"/>
      <c r="K2123" s="10"/>
      <c r="L2123" s="10"/>
      <c r="M2123" s="10"/>
      <c r="N2123" s="150"/>
    </row>
    <row r="2124" spans="1:14">
      <c r="A2124" s="109"/>
      <c r="B2124" s="9"/>
      <c r="C2124" s="106"/>
      <c r="H2124" s="10"/>
      <c r="K2124" s="10"/>
      <c r="L2124" s="10"/>
      <c r="M2124" s="10"/>
      <c r="N2124" s="150"/>
    </row>
    <row r="2125" spans="1:14">
      <c r="A2125" s="109"/>
      <c r="B2125" s="9"/>
      <c r="C2125" s="106"/>
      <c r="H2125" s="10"/>
      <c r="K2125" s="10"/>
      <c r="L2125" s="10"/>
      <c r="M2125" s="10"/>
      <c r="N2125" s="150"/>
    </row>
    <row r="2126" spans="1:14">
      <c r="A2126" s="109"/>
      <c r="B2126" s="9"/>
      <c r="C2126" s="106"/>
      <c r="H2126" s="10"/>
      <c r="K2126" s="10"/>
      <c r="L2126" s="10"/>
      <c r="M2126" s="10"/>
      <c r="N2126" s="150"/>
    </row>
    <row r="2127" spans="1:14">
      <c r="A2127" s="109"/>
      <c r="B2127" s="9"/>
      <c r="C2127" s="106"/>
      <c r="H2127" s="10"/>
      <c r="K2127" s="10"/>
      <c r="L2127" s="10"/>
      <c r="M2127" s="10"/>
      <c r="N2127" s="150"/>
    </row>
    <row r="2128" spans="1:14">
      <c r="A2128" s="109"/>
      <c r="B2128" s="9"/>
      <c r="C2128" s="106"/>
      <c r="H2128" s="10"/>
      <c r="K2128" s="10"/>
      <c r="L2128" s="10"/>
      <c r="M2128" s="10"/>
      <c r="N2128" s="150"/>
    </row>
    <row r="2129" spans="1:14">
      <c r="A2129" s="109"/>
      <c r="B2129" s="9"/>
      <c r="C2129" s="106"/>
      <c r="H2129" s="10"/>
      <c r="K2129" s="10"/>
      <c r="L2129" s="10"/>
      <c r="M2129" s="10"/>
      <c r="N2129" s="150"/>
    </row>
    <row r="2130" spans="1:14">
      <c r="A2130" s="109"/>
      <c r="B2130" s="9"/>
      <c r="C2130" s="106"/>
      <c r="H2130" s="10"/>
      <c r="K2130" s="10"/>
      <c r="L2130" s="10"/>
      <c r="M2130" s="10"/>
      <c r="N2130" s="150"/>
    </row>
    <row r="2131" spans="1:14">
      <c r="A2131" s="109"/>
      <c r="B2131" s="9"/>
      <c r="C2131" s="106"/>
      <c r="H2131" s="10"/>
      <c r="K2131" s="10"/>
      <c r="L2131" s="10"/>
      <c r="M2131" s="10"/>
      <c r="N2131" s="150"/>
    </row>
    <row r="2132" spans="1:14">
      <c r="A2132" s="109"/>
      <c r="B2132" s="9"/>
      <c r="C2132" s="106"/>
      <c r="H2132" s="10"/>
      <c r="K2132" s="10"/>
      <c r="L2132" s="10"/>
      <c r="M2132" s="10"/>
      <c r="N2132" s="150"/>
    </row>
    <row r="2133" spans="1:14">
      <c r="A2133" s="109"/>
      <c r="B2133" s="9"/>
      <c r="C2133" s="106"/>
      <c r="H2133" s="10"/>
      <c r="K2133" s="10"/>
      <c r="L2133" s="10"/>
      <c r="M2133" s="10"/>
      <c r="N2133" s="150"/>
    </row>
    <row r="2134" spans="1:14">
      <c r="A2134" s="109"/>
      <c r="B2134" s="9"/>
      <c r="C2134" s="106"/>
      <c r="H2134" s="10"/>
      <c r="K2134" s="10"/>
      <c r="L2134" s="10"/>
      <c r="M2134" s="10"/>
      <c r="N2134" s="150"/>
    </row>
    <row r="2135" spans="1:14">
      <c r="A2135" s="109"/>
      <c r="B2135" s="9"/>
      <c r="C2135" s="106"/>
      <c r="H2135" s="10"/>
      <c r="K2135" s="10"/>
      <c r="L2135" s="10"/>
      <c r="M2135" s="10"/>
      <c r="N2135" s="150"/>
    </row>
    <row r="2136" spans="1:14">
      <c r="A2136" s="109"/>
      <c r="B2136" s="9"/>
      <c r="C2136" s="106"/>
      <c r="H2136" s="10"/>
      <c r="K2136" s="10"/>
      <c r="L2136" s="10"/>
      <c r="M2136" s="10"/>
      <c r="N2136" s="150"/>
    </row>
    <row r="2137" spans="1:14">
      <c r="A2137" s="109"/>
      <c r="B2137" s="9"/>
      <c r="C2137" s="106"/>
      <c r="H2137" s="10"/>
      <c r="K2137" s="10"/>
      <c r="L2137" s="10"/>
      <c r="M2137" s="10"/>
      <c r="N2137" s="150"/>
    </row>
    <row r="2138" spans="1:14">
      <c r="A2138" s="109"/>
      <c r="B2138" s="9"/>
      <c r="C2138" s="106"/>
      <c r="H2138" s="10"/>
      <c r="K2138" s="10"/>
      <c r="L2138" s="10"/>
      <c r="M2138" s="10"/>
      <c r="N2138" s="150"/>
    </row>
    <row r="2139" spans="1:14">
      <c r="A2139" s="109"/>
      <c r="B2139" s="9"/>
      <c r="C2139" s="106"/>
      <c r="H2139" s="10"/>
      <c r="K2139" s="10"/>
      <c r="L2139" s="10"/>
      <c r="M2139" s="10"/>
      <c r="N2139" s="150"/>
    </row>
    <row r="2140" spans="1:14">
      <c r="A2140" s="109"/>
      <c r="B2140" s="9"/>
      <c r="C2140" s="106"/>
      <c r="H2140" s="10"/>
      <c r="K2140" s="10"/>
      <c r="L2140" s="10"/>
      <c r="M2140" s="10"/>
      <c r="N2140" s="150"/>
    </row>
    <row r="2141" spans="1:14">
      <c r="A2141" s="109"/>
      <c r="B2141" s="9"/>
      <c r="C2141" s="106"/>
      <c r="H2141" s="10"/>
      <c r="K2141" s="10"/>
      <c r="L2141" s="10"/>
      <c r="M2141" s="10"/>
      <c r="N2141" s="150"/>
    </row>
    <row r="2142" spans="1:14">
      <c r="A2142" s="109"/>
      <c r="B2142" s="9"/>
      <c r="C2142" s="106"/>
      <c r="H2142" s="10"/>
      <c r="K2142" s="10"/>
      <c r="L2142" s="10"/>
      <c r="M2142" s="10"/>
      <c r="N2142" s="150"/>
    </row>
    <row r="2143" spans="1:14">
      <c r="A2143" s="109"/>
      <c r="B2143" s="9"/>
      <c r="C2143" s="106"/>
      <c r="H2143" s="10"/>
      <c r="K2143" s="10"/>
      <c r="L2143" s="10"/>
      <c r="M2143" s="10"/>
      <c r="N2143" s="150"/>
    </row>
    <row r="2144" spans="1:14">
      <c r="A2144" s="109"/>
      <c r="B2144" s="9"/>
      <c r="C2144" s="106"/>
      <c r="H2144" s="10"/>
      <c r="K2144" s="10"/>
      <c r="L2144" s="10"/>
      <c r="M2144" s="10"/>
      <c r="N2144" s="150"/>
    </row>
    <row r="2145" spans="1:14">
      <c r="A2145" s="109"/>
      <c r="B2145" s="9"/>
      <c r="C2145" s="106"/>
      <c r="H2145" s="10"/>
      <c r="K2145" s="10"/>
      <c r="L2145" s="10"/>
      <c r="M2145" s="10"/>
      <c r="N2145" s="150"/>
    </row>
    <row r="2146" spans="1:14">
      <c r="A2146" s="109"/>
      <c r="B2146" s="9"/>
      <c r="C2146" s="106"/>
      <c r="H2146" s="10"/>
      <c r="K2146" s="10"/>
      <c r="L2146" s="10"/>
      <c r="M2146" s="10"/>
      <c r="N2146" s="150"/>
    </row>
    <row r="2147" spans="1:14">
      <c r="A2147" s="109"/>
      <c r="B2147" s="9"/>
      <c r="C2147" s="106"/>
      <c r="H2147" s="10"/>
      <c r="K2147" s="10"/>
      <c r="L2147" s="10"/>
      <c r="M2147" s="10"/>
      <c r="N2147" s="150"/>
    </row>
    <row r="2148" spans="1:14">
      <c r="A2148" s="109"/>
      <c r="B2148" s="9"/>
      <c r="C2148" s="106"/>
      <c r="H2148" s="10"/>
      <c r="K2148" s="10"/>
      <c r="L2148" s="10"/>
      <c r="M2148" s="10"/>
      <c r="N2148" s="150"/>
    </row>
    <row r="2149" spans="1:14">
      <c r="A2149" s="109"/>
      <c r="B2149" s="9"/>
      <c r="C2149" s="106"/>
      <c r="H2149" s="10"/>
      <c r="K2149" s="10"/>
      <c r="L2149" s="10"/>
      <c r="M2149" s="10"/>
      <c r="N2149" s="150"/>
    </row>
    <row r="2150" spans="1:14">
      <c r="A2150" s="109"/>
      <c r="B2150" s="9"/>
      <c r="C2150" s="106"/>
      <c r="H2150" s="10"/>
      <c r="K2150" s="10"/>
      <c r="L2150" s="10"/>
      <c r="M2150" s="10"/>
      <c r="N2150" s="150"/>
    </row>
    <row r="2151" spans="1:14">
      <c r="A2151" s="109"/>
      <c r="B2151" s="9"/>
      <c r="C2151" s="106"/>
      <c r="H2151" s="10"/>
      <c r="K2151" s="10"/>
      <c r="L2151" s="10"/>
      <c r="M2151" s="10"/>
      <c r="N2151" s="150"/>
    </row>
    <row r="2152" spans="1:14">
      <c r="A2152" s="109"/>
      <c r="B2152" s="9"/>
      <c r="C2152" s="106"/>
      <c r="H2152" s="10"/>
      <c r="K2152" s="10"/>
      <c r="L2152" s="10"/>
      <c r="M2152" s="10"/>
      <c r="N2152" s="150"/>
    </row>
    <row r="2153" spans="1:14">
      <c r="A2153" s="109"/>
      <c r="B2153" s="9"/>
      <c r="C2153" s="106"/>
      <c r="H2153" s="10"/>
      <c r="K2153" s="10"/>
      <c r="L2153" s="10"/>
      <c r="M2153" s="10"/>
      <c r="N2153" s="150"/>
    </row>
    <row r="2154" spans="1:14">
      <c r="A2154" s="109"/>
      <c r="B2154" s="9"/>
      <c r="C2154" s="106"/>
      <c r="H2154" s="10"/>
      <c r="K2154" s="10"/>
      <c r="L2154" s="10"/>
      <c r="M2154" s="10"/>
      <c r="N2154" s="150"/>
    </row>
    <row r="2155" spans="1:14">
      <c r="A2155" s="109"/>
      <c r="B2155" s="9"/>
      <c r="C2155" s="106"/>
      <c r="H2155" s="10"/>
      <c r="K2155" s="10"/>
      <c r="L2155" s="10"/>
      <c r="M2155" s="10"/>
      <c r="N2155" s="150"/>
    </row>
    <row r="2156" spans="1:14">
      <c r="A2156" s="109"/>
      <c r="B2156" s="9"/>
      <c r="C2156" s="106"/>
      <c r="H2156" s="10"/>
      <c r="K2156" s="10"/>
      <c r="L2156" s="10"/>
      <c r="M2156" s="10"/>
      <c r="N2156" s="150"/>
    </row>
    <row r="2157" spans="1:14">
      <c r="A2157" s="109"/>
      <c r="B2157" s="9"/>
      <c r="C2157" s="106"/>
      <c r="H2157" s="10"/>
      <c r="K2157" s="10"/>
      <c r="L2157" s="10"/>
      <c r="M2157" s="10"/>
      <c r="N2157" s="150"/>
    </row>
    <row r="2158" spans="1:14">
      <c r="A2158" s="109"/>
      <c r="B2158" s="9"/>
      <c r="C2158" s="106"/>
      <c r="H2158" s="10"/>
      <c r="K2158" s="10"/>
      <c r="L2158" s="10"/>
      <c r="M2158" s="10"/>
      <c r="N2158" s="150"/>
    </row>
    <row r="2159" spans="1:14">
      <c r="A2159" s="109"/>
      <c r="B2159" s="9"/>
      <c r="C2159" s="106"/>
      <c r="H2159" s="10"/>
      <c r="K2159" s="10"/>
      <c r="L2159" s="10"/>
      <c r="M2159" s="10"/>
      <c r="N2159" s="150"/>
    </row>
    <row r="2160" spans="1:14">
      <c r="A2160" s="109"/>
      <c r="B2160" s="9"/>
      <c r="C2160" s="106"/>
      <c r="H2160" s="10"/>
      <c r="K2160" s="10"/>
      <c r="L2160" s="10"/>
      <c r="M2160" s="10"/>
      <c r="N2160" s="150"/>
    </row>
    <row r="2161" spans="1:14">
      <c r="A2161" s="109"/>
      <c r="B2161" s="9"/>
      <c r="C2161" s="106"/>
      <c r="H2161" s="10"/>
      <c r="K2161" s="10"/>
      <c r="L2161" s="10"/>
      <c r="M2161" s="10"/>
      <c r="N2161" s="150"/>
    </row>
    <row r="2162" spans="1:14">
      <c r="A2162" s="109"/>
      <c r="B2162" s="9"/>
      <c r="C2162" s="106"/>
      <c r="H2162" s="10"/>
      <c r="K2162" s="10"/>
      <c r="L2162" s="10"/>
      <c r="M2162" s="10"/>
      <c r="N2162" s="150"/>
    </row>
    <row r="2163" spans="1:14">
      <c r="A2163" s="109"/>
      <c r="B2163" s="9"/>
      <c r="C2163" s="106"/>
      <c r="H2163" s="10"/>
      <c r="K2163" s="10"/>
      <c r="L2163" s="10"/>
      <c r="M2163" s="10"/>
      <c r="N2163" s="150"/>
    </row>
    <row r="2164" spans="1:14">
      <c r="A2164" s="109"/>
      <c r="B2164" s="9"/>
      <c r="C2164" s="106"/>
      <c r="H2164" s="10"/>
      <c r="K2164" s="10"/>
      <c r="L2164" s="10"/>
      <c r="M2164" s="10"/>
      <c r="N2164" s="150"/>
    </row>
    <row r="2165" spans="1:14">
      <c r="A2165" s="109"/>
      <c r="B2165" s="9"/>
      <c r="C2165" s="106"/>
      <c r="H2165" s="10"/>
      <c r="K2165" s="10"/>
      <c r="L2165" s="10"/>
      <c r="M2165" s="10"/>
      <c r="N2165" s="150"/>
    </row>
    <row r="2166" spans="1:14">
      <c r="A2166" s="109"/>
      <c r="B2166" s="9"/>
      <c r="C2166" s="106"/>
      <c r="H2166" s="10"/>
      <c r="K2166" s="10"/>
      <c r="L2166" s="10"/>
      <c r="M2166" s="10"/>
      <c r="N2166" s="150"/>
    </row>
    <row r="2167" spans="1:14">
      <c r="A2167" s="109"/>
      <c r="B2167" s="9"/>
      <c r="C2167" s="106"/>
      <c r="H2167" s="10"/>
      <c r="K2167" s="10"/>
      <c r="L2167" s="10"/>
      <c r="M2167" s="10"/>
      <c r="N2167" s="150"/>
    </row>
    <row r="2168" spans="1:14">
      <c r="A2168" s="109"/>
      <c r="B2168" s="9"/>
      <c r="C2168" s="106"/>
      <c r="H2168" s="10"/>
      <c r="K2168" s="10"/>
      <c r="L2168" s="10"/>
      <c r="M2168" s="10"/>
      <c r="N2168" s="150"/>
    </row>
    <row r="2169" spans="1:14">
      <c r="A2169" s="109"/>
      <c r="B2169" s="9"/>
      <c r="C2169" s="106"/>
      <c r="H2169" s="10"/>
      <c r="K2169" s="10"/>
      <c r="L2169" s="10"/>
      <c r="M2169" s="10"/>
      <c r="N2169" s="150"/>
    </row>
    <row r="2170" spans="1:14">
      <c r="A2170" s="109"/>
      <c r="B2170" s="9"/>
      <c r="C2170" s="106"/>
      <c r="H2170" s="10"/>
      <c r="K2170" s="10"/>
      <c r="L2170" s="10"/>
      <c r="M2170" s="10"/>
      <c r="N2170" s="150"/>
    </row>
    <row r="2171" spans="1:14">
      <c r="A2171" s="109"/>
      <c r="B2171" s="9"/>
      <c r="C2171" s="106"/>
      <c r="H2171" s="10"/>
      <c r="K2171" s="10"/>
      <c r="L2171" s="10"/>
      <c r="M2171" s="10"/>
      <c r="N2171" s="150"/>
    </row>
    <row r="2172" spans="1:14">
      <c r="A2172" s="109"/>
      <c r="B2172" s="9"/>
      <c r="C2172" s="106"/>
      <c r="H2172" s="10"/>
      <c r="K2172" s="10"/>
      <c r="L2172" s="10"/>
      <c r="M2172" s="10"/>
      <c r="N2172" s="150"/>
    </row>
    <row r="2173" spans="1:14">
      <c r="A2173" s="109"/>
      <c r="B2173" s="9"/>
      <c r="C2173" s="106"/>
      <c r="H2173" s="10"/>
      <c r="K2173" s="10"/>
      <c r="L2173" s="10"/>
      <c r="M2173" s="10"/>
      <c r="N2173" s="150"/>
    </row>
    <row r="2174" spans="1:14">
      <c r="A2174" s="109"/>
      <c r="B2174" s="9"/>
      <c r="C2174" s="106"/>
      <c r="H2174" s="10"/>
      <c r="K2174" s="10"/>
      <c r="L2174" s="10"/>
      <c r="M2174" s="10"/>
      <c r="N2174" s="150"/>
    </row>
    <row r="2175" spans="1:14">
      <c r="A2175" s="109"/>
      <c r="B2175" s="9"/>
      <c r="C2175" s="106"/>
      <c r="H2175" s="10"/>
      <c r="K2175" s="10"/>
      <c r="L2175" s="10"/>
      <c r="M2175" s="10"/>
      <c r="N2175" s="150"/>
    </row>
    <row r="2176" spans="1:14">
      <c r="A2176" s="109"/>
      <c r="B2176" s="9"/>
      <c r="C2176" s="106"/>
      <c r="H2176" s="10"/>
      <c r="K2176" s="10"/>
      <c r="L2176" s="10"/>
      <c r="M2176" s="10"/>
      <c r="N2176" s="150"/>
    </row>
    <row r="2177" spans="1:14">
      <c r="A2177" s="109"/>
      <c r="B2177" s="9"/>
      <c r="C2177" s="106"/>
      <c r="H2177" s="10"/>
      <c r="K2177" s="10"/>
      <c r="L2177" s="10"/>
      <c r="M2177" s="10"/>
      <c r="N2177" s="150"/>
    </row>
    <row r="2178" spans="1:14">
      <c r="A2178" s="109"/>
      <c r="B2178" s="9"/>
      <c r="C2178" s="106"/>
      <c r="H2178" s="10"/>
      <c r="K2178" s="10"/>
      <c r="L2178" s="10"/>
      <c r="M2178" s="10"/>
      <c r="N2178" s="150"/>
    </row>
    <row r="2179" spans="1:14">
      <c r="A2179" s="109"/>
      <c r="B2179" s="9"/>
      <c r="C2179" s="106"/>
      <c r="H2179" s="10"/>
      <c r="K2179" s="10"/>
      <c r="L2179" s="10"/>
      <c r="M2179" s="10"/>
      <c r="N2179" s="150"/>
    </row>
    <row r="2180" spans="1:14">
      <c r="A2180" s="109"/>
      <c r="B2180" s="9"/>
      <c r="C2180" s="106"/>
      <c r="H2180" s="10"/>
      <c r="K2180" s="10"/>
      <c r="L2180" s="10"/>
      <c r="M2180" s="10"/>
      <c r="N2180" s="150"/>
    </row>
    <row r="2181" spans="1:14">
      <c r="A2181" s="109"/>
      <c r="B2181" s="9"/>
      <c r="C2181" s="106"/>
      <c r="H2181" s="10"/>
      <c r="K2181" s="10"/>
      <c r="L2181" s="10"/>
      <c r="M2181" s="10"/>
      <c r="N2181" s="150"/>
    </row>
    <row r="2182" spans="1:14">
      <c r="A2182" s="109"/>
      <c r="B2182" s="9"/>
      <c r="C2182" s="106"/>
      <c r="H2182" s="10"/>
      <c r="K2182" s="10"/>
      <c r="L2182" s="10"/>
      <c r="M2182" s="10"/>
      <c r="N2182" s="150"/>
    </row>
    <row r="2183" spans="1:14">
      <c r="A2183" s="109"/>
      <c r="B2183" s="9"/>
      <c r="C2183" s="106"/>
      <c r="H2183" s="10"/>
      <c r="K2183" s="10"/>
      <c r="L2183" s="10"/>
      <c r="M2183" s="10"/>
      <c r="N2183" s="150"/>
    </row>
    <row r="2184" spans="1:14">
      <c r="A2184" s="109"/>
      <c r="B2184" s="9"/>
      <c r="C2184" s="106"/>
      <c r="H2184" s="10"/>
      <c r="K2184" s="10"/>
      <c r="L2184" s="10"/>
      <c r="M2184" s="10"/>
      <c r="N2184" s="150"/>
    </row>
    <row r="2185" spans="1:14">
      <c r="A2185" s="109"/>
      <c r="B2185" s="9"/>
      <c r="C2185" s="106"/>
      <c r="H2185" s="10"/>
      <c r="K2185" s="10"/>
      <c r="L2185" s="10"/>
      <c r="M2185" s="10"/>
      <c r="N2185" s="150"/>
    </row>
    <row r="2186" spans="1:14">
      <c r="A2186" s="109"/>
      <c r="B2186" s="9"/>
      <c r="C2186" s="106"/>
      <c r="H2186" s="10"/>
      <c r="K2186" s="10"/>
      <c r="L2186" s="10"/>
      <c r="M2186" s="10"/>
      <c r="N2186" s="150"/>
    </row>
    <row r="2187" spans="1:14">
      <c r="A2187" s="109"/>
      <c r="B2187" s="9"/>
      <c r="C2187" s="106"/>
      <c r="H2187" s="10"/>
      <c r="K2187" s="10"/>
      <c r="L2187" s="10"/>
      <c r="M2187" s="10"/>
      <c r="N2187" s="150"/>
    </row>
    <row r="2188" spans="1:14">
      <c r="A2188" s="109"/>
      <c r="B2188" s="9"/>
      <c r="C2188" s="106"/>
      <c r="H2188" s="10"/>
      <c r="K2188" s="10"/>
      <c r="L2188" s="10"/>
      <c r="M2188" s="10"/>
      <c r="N2188" s="150"/>
    </row>
    <row r="2189" spans="1:14">
      <c r="A2189" s="109"/>
      <c r="B2189" s="9"/>
      <c r="C2189" s="106"/>
      <c r="H2189" s="10"/>
      <c r="K2189" s="10"/>
      <c r="L2189" s="10"/>
      <c r="M2189" s="10"/>
      <c r="N2189" s="150"/>
    </row>
    <row r="2190" spans="1:14">
      <c r="A2190" s="109"/>
      <c r="B2190" s="9"/>
      <c r="C2190" s="106"/>
      <c r="H2190" s="10"/>
      <c r="K2190" s="10"/>
      <c r="L2190" s="10"/>
      <c r="M2190" s="10"/>
      <c r="N2190" s="150"/>
    </row>
    <row r="2191" spans="1:14">
      <c r="A2191" s="109"/>
      <c r="B2191" s="9"/>
      <c r="C2191" s="106"/>
      <c r="H2191" s="10"/>
      <c r="K2191" s="10"/>
      <c r="L2191" s="10"/>
      <c r="M2191" s="10"/>
      <c r="N2191" s="150"/>
    </row>
    <row r="2192" spans="1:14">
      <c r="A2192" s="109"/>
      <c r="B2192" s="9"/>
      <c r="C2192" s="106"/>
      <c r="H2192" s="10"/>
      <c r="K2192" s="10"/>
      <c r="L2192" s="10"/>
      <c r="M2192" s="10"/>
      <c r="N2192" s="150"/>
    </row>
    <row r="2193" spans="1:14">
      <c r="A2193" s="109"/>
      <c r="B2193" s="9"/>
      <c r="C2193" s="106"/>
      <c r="H2193" s="10"/>
      <c r="K2193" s="10"/>
      <c r="L2193" s="10"/>
      <c r="M2193" s="10"/>
      <c r="N2193" s="150"/>
    </row>
    <row r="2194" spans="1:14">
      <c r="A2194" s="109"/>
      <c r="B2194" s="9"/>
      <c r="C2194" s="106"/>
      <c r="H2194" s="10"/>
      <c r="K2194" s="10"/>
      <c r="L2194" s="10"/>
      <c r="M2194" s="10"/>
      <c r="N2194" s="150"/>
    </row>
    <row r="2195" spans="1:14">
      <c r="A2195" s="109"/>
      <c r="B2195" s="9"/>
      <c r="C2195" s="106"/>
      <c r="H2195" s="10"/>
      <c r="K2195" s="10"/>
      <c r="L2195" s="10"/>
      <c r="M2195" s="10"/>
      <c r="N2195" s="150"/>
    </row>
    <row r="2196" spans="1:14">
      <c r="A2196" s="109"/>
      <c r="B2196" s="9"/>
      <c r="C2196" s="106"/>
      <c r="H2196" s="10"/>
      <c r="K2196" s="10"/>
      <c r="L2196" s="10"/>
      <c r="M2196" s="10"/>
      <c r="N2196" s="150"/>
    </row>
    <row r="2197" spans="1:14">
      <c r="A2197" s="109"/>
      <c r="B2197" s="9"/>
      <c r="C2197" s="106"/>
      <c r="H2197" s="10"/>
      <c r="K2197" s="10"/>
      <c r="L2197" s="10"/>
      <c r="M2197" s="10"/>
      <c r="N2197" s="150"/>
    </row>
    <row r="2198" spans="1:14">
      <c r="A2198" s="109"/>
      <c r="B2198" s="9"/>
      <c r="C2198" s="106"/>
      <c r="H2198" s="10"/>
      <c r="K2198" s="10"/>
      <c r="L2198" s="10"/>
      <c r="M2198" s="10"/>
      <c r="N2198" s="150"/>
    </row>
    <row r="2199" spans="1:14">
      <c r="A2199" s="109"/>
      <c r="B2199" s="9"/>
      <c r="C2199" s="106"/>
      <c r="H2199" s="10"/>
      <c r="K2199" s="10"/>
      <c r="L2199" s="10"/>
      <c r="M2199" s="10"/>
      <c r="N2199" s="150"/>
    </row>
    <row r="2200" spans="1:14">
      <c r="A2200" s="109"/>
      <c r="B2200" s="9"/>
      <c r="C2200" s="106"/>
      <c r="H2200" s="10"/>
      <c r="K2200" s="10"/>
      <c r="L2200" s="10"/>
      <c r="M2200" s="10"/>
      <c r="N2200" s="150"/>
    </row>
    <row r="2201" spans="1:14">
      <c r="A2201" s="109"/>
      <c r="B2201" s="9"/>
      <c r="C2201" s="106"/>
      <c r="H2201" s="10"/>
      <c r="K2201" s="10"/>
      <c r="L2201" s="10"/>
      <c r="M2201" s="10"/>
      <c r="N2201" s="150"/>
    </row>
    <row r="2202" spans="1:14">
      <c r="A2202" s="109"/>
      <c r="B2202" s="9"/>
      <c r="C2202" s="106"/>
      <c r="H2202" s="10"/>
      <c r="K2202" s="10"/>
      <c r="L2202" s="10"/>
      <c r="M2202" s="10"/>
      <c r="N2202" s="150"/>
    </row>
    <row r="2203" spans="1:14">
      <c r="A2203" s="109"/>
      <c r="B2203" s="9"/>
      <c r="C2203" s="106"/>
      <c r="H2203" s="10"/>
      <c r="K2203" s="10"/>
      <c r="L2203" s="10"/>
      <c r="M2203" s="10"/>
      <c r="N2203" s="150"/>
    </row>
    <row r="2204" spans="1:14">
      <c r="A2204" s="109"/>
      <c r="B2204" s="9"/>
      <c r="C2204" s="106"/>
      <c r="H2204" s="10"/>
      <c r="K2204" s="10"/>
      <c r="L2204" s="10"/>
      <c r="M2204" s="10"/>
      <c r="N2204" s="150"/>
    </row>
    <row r="2205" spans="1:14">
      <c r="A2205" s="109"/>
      <c r="B2205" s="9"/>
      <c r="C2205" s="106"/>
      <c r="H2205" s="10"/>
      <c r="K2205" s="10"/>
      <c r="L2205" s="10"/>
      <c r="M2205" s="10"/>
      <c r="N2205" s="150"/>
    </row>
    <row r="2206" spans="1:14">
      <c r="A2206" s="109"/>
      <c r="B2206" s="9"/>
      <c r="C2206" s="106"/>
      <c r="H2206" s="10"/>
      <c r="K2206" s="10"/>
      <c r="L2206" s="10"/>
      <c r="M2206" s="10"/>
      <c r="N2206" s="150"/>
    </row>
    <row r="2207" spans="1:14">
      <c r="A2207" s="109"/>
      <c r="B2207" s="9"/>
      <c r="C2207" s="106"/>
      <c r="H2207" s="10"/>
      <c r="K2207" s="10"/>
      <c r="L2207" s="10"/>
      <c r="M2207" s="10"/>
      <c r="N2207" s="150"/>
    </row>
    <row r="2208" spans="1:14">
      <c r="A2208" s="109"/>
      <c r="B2208" s="9"/>
      <c r="C2208" s="106"/>
      <c r="H2208" s="10"/>
      <c r="K2208" s="10"/>
      <c r="L2208" s="10"/>
      <c r="M2208" s="10"/>
      <c r="N2208" s="150"/>
    </row>
    <row r="2209" spans="1:14">
      <c r="A2209" s="109"/>
      <c r="B2209" s="9"/>
      <c r="C2209" s="106"/>
      <c r="H2209" s="10"/>
      <c r="K2209" s="10"/>
      <c r="L2209" s="10"/>
      <c r="M2209" s="10"/>
      <c r="N2209" s="150"/>
    </row>
    <row r="2210" spans="1:14">
      <c r="A2210" s="109"/>
      <c r="B2210" s="9"/>
      <c r="C2210" s="106"/>
      <c r="H2210" s="10"/>
      <c r="K2210" s="10"/>
      <c r="L2210" s="10"/>
      <c r="M2210" s="10"/>
      <c r="N2210" s="150"/>
    </row>
    <row r="2211" spans="1:14">
      <c r="A2211" s="109"/>
      <c r="B2211" s="9"/>
      <c r="C2211" s="106"/>
      <c r="H2211" s="10"/>
      <c r="K2211" s="10"/>
      <c r="L2211" s="10"/>
      <c r="M2211" s="10"/>
      <c r="N2211" s="150"/>
    </row>
    <row r="2212" spans="1:14">
      <c r="A2212" s="109"/>
      <c r="B2212" s="9"/>
      <c r="C2212" s="106"/>
      <c r="H2212" s="10"/>
      <c r="K2212" s="10"/>
      <c r="L2212" s="10"/>
      <c r="M2212" s="10"/>
      <c r="N2212" s="150"/>
    </row>
    <row r="2213" spans="1:14">
      <c r="A2213" s="109"/>
      <c r="B2213" s="9"/>
      <c r="C2213" s="106"/>
      <c r="H2213" s="10"/>
      <c r="K2213" s="10"/>
      <c r="L2213" s="10"/>
      <c r="M2213" s="10"/>
      <c r="N2213" s="150"/>
    </row>
    <row r="2214" spans="1:14">
      <c r="A2214" s="109"/>
      <c r="B2214" s="9"/>
      <c r="C2214" s="106"/>
      <c r="H2214" s="10"/>
      <c r="K2214" s="10"/>
      <c r="L2214" s="10"/>
      <c r="M2214" s="10"/>
      <c r="N2214" s="150"/>
    </row>
    <row r="2215" spans="1:14">
      <c r="A2215" s="109"/>
      <c r="B2215" s="9"/>
      <c r="C2215" s="106"/>
      <c r="H2215" s="10"/>
      <c r="K2215" s="10"/>
      <c r="L2215" s="10"/>
      <c r="M2215" s="10"/>
      <c r="N2215" s="150"/>
    </row>
    <row r="2216" spans="1:14">
      <c r="A2216" s="109"/>
      <c r="B2216" s="9"/>
      <c r="C2216" s="106"/>
      <c r="H2216" s="10"/>
      <c r="K2216" s="10"/>
      <c r="L2216" s="10"/>
      <c r="M2216" s="10"/>
      <c r="N2216" s="150"/>
    </row>
    <row r="2217" spans="1:14">
      <c r="A2217" s="109"/>
      <c r="B2217" s="9"/>
      <c r="C2217" s="106"/>
      <c r="H2217" s="10"/>
      <c r="K2217" s="10"/>
      <c r="L2217" s="10"/>
      <c r="M2217" s="10"/>
      <c r="N2217" s="150"/>
    </row>
    <row r="2218" spans="1:14">
      <c r="A2218" s="109"/>
      <c r="B2218" s="9"/>
      <c r="C2218" s="106"/>
      <c r="H2218" s="10"/>
      <c r="K2218" s="10"/>
      <c r="L2218" s="10"/>
      <c r="M2218" s="10"/>
      <c r="N2218" s="150"/>
    </row>
    <row r="2219" spans="1:14">
      <c r="A2219" s="109"/>
      <c r="B2219" s="9"/>
      <c r="C2219" s="106"/>
      <c r="H2219" s="10"/>
      <c r="K2219" s="10"/>
      <c r="L2219" s="10"/>
      <c r="M2219" s="10"/>
      <c r="N2219" s="150"/>
    </row>
    <row r="2220" spans="1:14">
      <c r="A2220" s="109"/>
      <c r="B2220" s="9"/>
      <c r="C2220" s="106"/>
      <c r="H2220" s="10"/>
      <c r="K2220" s="10"/>
      <c r="L2220" s="10"/>
      <c r="M2220" s="10"/>
      <c r="N2220" s="150"/>
    </row>
    <row r="2221" spans="1:14">
      <c r="A2221" s="109"/>
      <c r="B2221" s="9"/>
      <c r="C2221" s="106"/>
      <c r="H2221" s="10"/>
      <c r="K2221" s="10"/>
      <c r="L2221" s="10"/>
      <c r="M2221" s="10"/>
      <c r="N2221" s="150"/>
    </row>
    <row r="2222" spans="1:14">
      <c r="A2222" s="109"/>
      <c r="B2222" s="9"/>
      <c r="C2222" s="106"/>
      <c r="H2222" s="10"/>
      <c r="K2222" s="10"/>
      <c r="L2222" s="10"/>
      <c r="M2222" s="10"/>
      <c r="N2222" s="150"/>
    </row>
    <row r="2223" spans="1:14">
      <c r="A2223" s="109"/>
      <c r="B2223" s="9"/>
      <c r="C2223" s="106"/>
      <c r="H2223" s="10"/>
      <c r="K2223" s="10"/>
      <c r="L2223" s="10"/>
      <c r="M2223" s="10"/>
      <c r="N2223" s="150"/>
    </row>
    <row r="2224" spans="1:14">
      <c r="A2224" s="109"/>
      <c r="B2224" s="9"/>
      <c r="C2224" s="106"/>
      <c r="H2224" s="10"/>
      <c r="K2224" s="10"/>
      <c r="L2224" s="10"/>
      <c r="M2224" s="10"/>
      <c r="N2224" s="150"/>
    </row>
    <row r="2225" spans="1:14">
      <c r="A2225" s="109"/>
      <c r="B2225" s="9"/>
      <c r="C2225" s="106"/>
      <c r="H2225" s="10"/>
      <c r="K2225" s="10"/>
      <c r="L2225" s="10"/>
      <c r="M2225" s="10"/>
      <c r="N2225" s="150"/>
    </row>
    <row r="2226" spans="1:14">
      <c r="A2226" s="109"/>
      <c r="B2226" s="9"/>
      <c r="C2226" s="106"/>
      <c r="H2226" s="10"/>
      <c r="K2226" s="10"/>
      <c r="L2226" s="10"/>
      <c r="M2226" s="10"/>
      <c r="N2226" s="150"/>
    </row>
    <row r="2227" spans="1:14">
      <c r="A2227" s="109"/>
      <c r="B2227" s="9"/>
      <c r="C2227" s="106"/>
      <c r="H2227" s="10"/>
      <c r="K2227" s="10"/>
      <c r="L2227" s="10"/>
      <c r="M2227" s="10"/>
      <c r="N2227" s="150"/>
    </row>
    <row r="2228" spans="1:14">
      <c r="A2228" s="109"/>
      <c r="B2228" s="9"/>
      <c r="C2228" s="106"/>
      <c r="H2228" s="10"/>
      <c r="K2228" s="10"/>
      <c r="L2228" s="10"/>
      <c r="M2228" s="10"/>
      <c r="N2228" s="150"/>
    </row>
    <row r="2229" spans="1:14">
      <c r="A2229" s="109"/>
      <c r="B2229" s="9"/>
      <c r="C2229" s="106"/>
      <c r="H2229" s="10"/>
      <c r="K2229" s="10"/>
      <c r="L2229" s="10"/>
      <c r="M2229" s="10"/>
      <c r="N2229" s="150"/>
    </row>
    <row r="2230" spans="1:14">
      <c r="A2230" s="109"/>
      <c r="B2230" s="9"/>
      <c r="C2230" s="106"/>
      <c r="H2230" s="10"/>
      <c r="K2230" s="10"/>
      <c r="L2230" s="10"/>
      <c r="M2230" s="10"/>
      <c r="N2230" s="150"/>
    </row>
    <row r="2231" spans="1:14">
      <c r="A2231" s="109"/>
      <c r="B2231" s="9"/>
      <c r="C2231" s="106"/>
      <c r="H2231" s="10"/>
      <c r="K2231" s="10"/>
      <c r="L2231" s="10"/>
      <c r="M2231" s="10"/>
      <c r="N2231" s="150"/>
    </row>
    <row r="2232" spans="1:14">
      <c r="A2232" s="109"/>
      <c r="B2232" s="9"/>
      <c r="C2232" s="106"/>
      <c r="H2232" s="10"/>
      <c r="K2232" s="10"/>
      <c r="L2232" s="10"/>
      <c r="M2232" s="10"/>
      <c r="N2232" s="150"/>
    </row>
    <row r="2233" spans="1:14">
      <c r="A2233" s="109"/>
      <c r="B2233" s="9"/>
      <c r="C2233" s="106"/>
      <c r="H2233" s="10"/>
      <c r="K2233" s="10"/>
      <c r="L2233" s="10"/>
      <c r="M2233" s="10"/>
      <c r="N2233" s="150"/>
    </row>
    <row r="2234" spans="1:14">
      <c r="A2234" s="109"/>
      <c r="B2234" s="9"/>
      <c r="C2234" s="106"/>
      <c r="H2234" s="10"/>
      <c r="K2234" s="10"/>
      <c r="L2234" s="10"/>
      <c r="M2234" s="10"/>
      <c r="N2234" s="150"/>
    </row>
    <row r="2235" spans="1:14">
      <c r="A2235" s="109"/>
      <c r="B2235" s="9"/>
      <c r="C2235" s="106"/>
      <c r="H2235" s="10"/>
      <c r="K2235" s="10"/>
      <c r="L2235" s="10"/>
      <c r="M2235" s="10"/>
      <c r="N2235" s="150"/>
    </row>
    <row r="2236" spans="1:14">
      <c r="A2236" s="109"/>
      <c r="B2236" s="9"/>
      <c r="C2236" s="106"/>
      <c r="H2236" s="10"/>
      <c r="K2236" s="10"/>
      <c r="L2236" s="10"/>
      <c r="M2236" s="10"/>
      <c r="N2236" s="150"/>
    </row>
    <row r="2237" spans="1:14">
      <c r="A2237" s="109"/>
      <c r="B2237" s="9"/>
      <c r="C2237" s="106"/>
      <c r="H2237" s="10"/>
      <c r="K2237" s="10"/>
      <c r="L2237" s="10"/>
      <c r="M2237" s="10"/>
      <c r="N2237" s="150"/>
    </row>
    <row r="2238" spans="1:14">
      <c r="A2238" s="109"/>
      <c r="B2238" s="9"/>
      <c r="C2238" s="106"/>
      <c r="H2238" s="10"/>
      <c r="K2238" s="10"/>
      <c r="L2238" s="10"/>
      <c r="M2238" s="10"/>
      <c r="N2238" s="150"/>
    </row>
    <row r="2239" spans="1:14">
      <c r="A2239" s="109"/>
      <c r="B2239" s="9"/>
      <c r="C2239" s="106"/>
      <c r="H2239" s="10"/>
      <c r="K2239" s="10"/>
      <c r="L2239" s="10"/>
      <c r="M2239" s="10"/>
      <c r="N2239" s="150"/>
    </row>
    <row r="2240" spans="1:14">
      <c r="A2240" s="109"/>
      <c r="B2240" s="9"/>
      <c r="C2240" s="106"/>
      <c r="H2240" s="10"/>
      <c r="K2240" s="10"/>
      <c r="L2240" s="10"/>
      <c r="M2240" s="10"/>
      <c r="N2240" s="150"/>
    </row>
    <row r="2241" spans="1:14">
      <c r="A2241" s="109"/>
      <c r="B2241" s="9"/>
      <c r="C2241" s="106"/>
      <c r="H2241" s="10"/>
      <c r="K2241" s="10"/>
      <c r="L2241" s="10"/>
      <c r="M2241" s="10"/>
      <c r="N2241" s="150"/>
    </row>
    <row r="2242" spans="1:14">
      <c r="A2242" s="109"/>
      <c r="B2242" s="9"/>
      <c r="C2242" s="106"/>
      <c r="H2242" s="10"/>
      <c r="K2242" s="10"/>
      <c r="L2242" s="10"/>
      <c r="M2242" s="10"/>
      <c r="N2242" s="150"/>
    </row>
    <row r="2243" spans="1:14">
      <c r="A2243" s="109"/>
      <c r="B2243" s="9"/>
      <c r="C2243" s="106"/>
      <c r="H2243" s="10"/>
      <c r="K2243" s="10"/>
      <c r="L2243" s="10"/>
      <c r="M2243" s="10"/>
      <c r="N2243" s="150"/>
    </row>
    <row r="2244" spans="1:14">
      <c r="A2244" s="109"/>
      <c r="B2244" s="9"/>
      <c r="C2244" s="106"/>
      <c r="H2244" s="10"/>
      <c r="K2244" s="10"/>
      <c r="L2244" s="10"/>
      <c r="M2244" s="10"/>
      <c r="N2244" s="150"/>
    </row>
    <row r="2245" spans="1:14">
      <c r="A2245" s="109"/>
      <c r="B2245" s="9"/>
      <c r="C2245" s="106"/>
      <c r="H2245" s="10"/>
      <c r="K2245" s="10"/>
      <c r="L2245" s="10"/>
      <c r="M2245" s="10"/>
      <c r="N2245" s="150"/>
    </row>
    <row r="2246" spans="1:14">
      <c r="A2246" s="109"/>
      <c r="B2246" s="9"/>
      <c r="C2246" s="106"/>
      <c r="H2246" s="10"/>
      <c r="K2246" s="10"/>
      <c r="L2246" s="10"/>
      <c r="M2246" s="10"/>
      <c r="N2246" s="150"/>
    </row>
    <row r="2247" spans="1:14">
      <c r="A2247" s="109"/>
      <c r="B2247" s="9"/>
      <c r="C2247" s="106"/>
      <c r="H2247" s="10"/>
      <c r="K2247" s="10"/>
      <c r="L2247" s="10"/>
      <c r="M2247" s="10"/>
      <c r="N2247" s="150"/>
    </row>
    <row r="2248" spans="1:14">
      <c r="A2248" s="109"/>
      <c r="B2248" s="9"/>
      <c r="C2248" s="106"/>
      <c r="H2248" s="10"/>
      <c r="K2248" s="10"/>
      <c r="L2248" s="10"/>
      <c r="M2248" s="10"/>
      <c r="N2248" s="150"/>
    </row>
    <row r="2249" spans="1:14">
      <c r="A2249" s="109"/>
      <c r="B2249" s="9"/>
      <c r="C2249" s="106"/>
      <c r="H2249" s="10"/>
      <c r="K2249" s="10"/>
      <c r="L2249" s="10"/>
      <c r="M2249" s="10"/>
      <c r="N2249" s="150"/>
    </row>
    <row r="2250" spans="1:14">
      <c r="A2250" s="109"/>
      <c r="B2250" s="9"/>
      <c r="C2250" s="106"/>
      <c r="H2250" s="10"/>
      <c r="K2250" s="10"/>
      <c r="L2250" s="10"/>
      <c r="M2250" s="10"/>
      <c r="N2250" s="150"/>
    </row>
    <row r="2251" spans="1:14">
      <c r="A2251" s="109"/>
      <c r="B2251" s="9"/>
      <c r="C2251" s="106"/>
      <c r="H2251" s="10"/>
      <c r="K2251" s="10"/>
      <c r="L2251" s="10"/>
      <c r="M2251" s="10"/>
      <c r="N2251" s="150"/>
    </row>
    <row r="2252" spans="1:14">
      <c r="A2252" s="109"/>
      <c r="B2252" s="9"/>
      <c r="C2252" s="106"/>
      <c r="H2252" s="10"/>
      <c r="K2252" s="10"/>
      <c r="L2252" s="10"/>
      <c r="M2252" s="10"/>
      <c r="N2252" s="150"/>
    </row>
    <row r="2253" spans="1:14">
      <c r="A2253" s="109"/>
      <c r="B2253" s="9"/>
      <c r="C2253" s="106"/>
      <c r="H2253" s="10"/>
      <c r="K2253" s="10"/>
      <c r="L2253" s="10"/>
      <c r="M2253" s="10"/>
      <c r="N2253" s="150"/>
    </row>
    <row r="2254" spans="1:14">
      <c r="A2254" s="109"/>
      <c r="B2254" s="9"/>
      <c r="C2254" s="106"/>
      <c r="H2254" s="10"/>
      <c r="K2254" s="10"/>
      <c r="L2254" s="10"/>
      <c r="M2254" s="10"/>
      <c r="N2254" s="150"/>
    </row>
    <row r="2255" spans="1:14">
      <c r="A2255" s="109"/>
      <c r="B2255" s="9"/>
      <c r="C2255" s="106"/>
      <c r="H2255" s="10"/>
      <c r="K2255" s="10"/>
      <c r="L2255" s="10"/>
      <c r="M2255" s="10"/>
      <c r="N2255" s="150"/>
    </row>
    <row r="2256" spans="1:14">
      <c r="A2256" s="109"/>
      <c r="B2256" s="9"/>
      <c r="C2256" s="106"/>
      <c r="H2256" s="10"/>
      <c r="K2256" s="10"/>
      <c r="L2256" s="10"/>
      <c r="M2256" s="10"/>
      <c r="N2256" s="150"/>
    </row>
    <row r="2257" spans="1:14">
      <c r="A2257" s="109"/>
      <c r="B2257" s="9"/>
      <c r="C2257" s="106"/>
      <c r="H2257" s="10"/>
      <c r="K2257" s="10"/>
      <c r="L2257" s="10"/>
      <c r="M2257" s="10"/>
      <c r="N2257" s="150"/>
    </row>
    <row r="2258" spans="1:14">
      <c r="A2258" s="109"/>
      <c r="B2258" s="9"/>
      <c r="C2258" s="106"/>
      <c r="H2258" s="10"/>
      <c r="K2258" s="10"/>
      <c r="L2258" s="10"/>
      <c r="M2258" s="10"/>
      <c r="N2258" s="150"/>
    </row>
    <row r="2259" spans="1:14">
      <c r="A2259" s="109"/>
      <c r="B2259" s="9"/>
      <c r="C2259" s="106"/>
      <c r="H2259" s="10"/>
      <c r="K2259" s="10"/>
      <c r="L2259" s="10"/>
      <c r="M2259" s="10"/>
      <c r="N2259" s="150"/>
    </row>
    <row r="2260" spans="1:14">
      <c r="A2260" s="109"/>
      <c r="B2260" s="9"/>
      <c r="C2260" s="106"/>
      <c r="H2260" s="10"/>
      <c r="K2260" s="10"/>
      <c r="L2260" s="10"/>
      <c r="M2260" s="10"/>
      <c r="N2260" s="150"/>
    </row>
    <row r="2261" spans="1:14">
      <c r="A2261" s="109"/>
      <c r="B2261" s="9"/>
      <c r="C2261" s="106"/>
      <c r="H2261" s="10"/>
      <c r="K2261" s="10"/>
      <c r="L2261" s="10"/>
      <c r="M2261" s="10"/>
      <c r="N2261" s="150"/>
    </row>
    <row r="2262" spans="1:14">
      <c r="A2262" s="109"/>
      <c r="B2262" s="9"/>
      <c r="C2262" s="106"/>
      <c r="H2262" s="10"/>
      <c r="K2262" s="10"/>
      <c r="L2262" s="10"/>
      <c r="M2262" s="10"/>
      <c r="N2262" s="150"/>
    </row>
    <row r="2263" spans="1:14">
      <c r="A2263" s="109"/>
      <c r="B2263" s="9"/>
      <c r="C2263" s="106"/>
      <c r="H2263" s="10"/>
      <c r="K2263" s="10"/>
      <c r="L2263" s="10"/>
      <c r="M2263" s="10"/>
      <c r="N2263" s="150"/>
    </row>
    <row r="2264" spans="1:14">
      <c r="A2264" s="109"/>
      <c r="B2264" s="9"/>
      <c r="C2264" s="106"/>
      <c r="H2264" s="10"/>
      <c r="K2264" s="10"/>
      <c r="L2264" s="10"/>
      <c r="M2264" s="10"/>
      <c r="N2264" s="150"/>
    </row>
    <row r="2265" spans="1:14">
      <c r="A2265" s="109"/>
      <c r="B2265" s="9"/>
      <c r="C2265" s="106"/>
      <c r="H2265" s="10"/>
      <c r="K2265" s="10"/>
      <c r="L2265" s="10"/>
      <c r="M2265" s="10"/>
      <c r="N2265" s="150"/>
    </row>
    <row r="2266" spans="1:14">
      <c r="A2266" s="109"/>
      <c r="B2266" s="9"/>
      <c r="C2266" s="106"/>
      <c r="H2266" s="10"/>
      <c r="K2266" s="10"/>
      <c r="L2266" s="10"/>
      <c r="M2266" s="10"/>
      <c r="N2266" s="150"/>
    </row>
    <row r="2267" spans="1:14">
      <c r="A2267" s="109"/>
      <c r="B2267" s="9"/>
      <c r="C2267" s="106"/>
      <c r="H2267" s="10"/>
      <c r="K2267" s="10"/>
      <c r="L2267" s="10"/>
      <c r="M2267" s="10"/>
      <c r="N2267" s="150"/>
    </row>
    <row r="2268" spans="1:14">
      <c r="A2268" s="109"/>
      <c r="B2268" s="9"/>
      <c r="C2268" s="106"/>
      <c r="H2268" s="10"/>
      <c r="K2268" s="10"/>
      <c r="L2268" s="10"/>
      <c r="M2268" s="10"/>
      <c r="N2268" s="150"/>
    </row>
    <row r="2269" spans="1:14">
      <c r="A2269" s="109"/>
      <c r="B2269" s="9"/>
      <c r="C2269" s="106"/>
      <c r="H2269" s="10"/>
      <c r="K2269" s="10"/>
      <c r="L2269" s="10"/>
      <c r="M2269" s="10"/>
      <c r="N2269" s="150"/>
    </row>
    <row r="2270" spans="1:14">
      <c r="A2270" s="109"/>
      <c r="B2270" s="9"/>
      <c r="C2270" s="106"/>
      <c r="H2270" s="10"/>
      <c r="K2270" s="10"/>
      <c r="L2270" s="10"/>
      <c r="M2270" s="10"/>
      <c r="N2270" s="150"/>
    </row>
    <row r="2271" spans="1:14">
      <c r="A2271" s="109"/>
      <c r="B2271" s="9"/>
      <c r="C2271" s="106"/>
      <c r="H2271" s="10"/>
      <c r="K2271" s="10"/>
      <c r="L2271" s="10"/>
      <c r="M2271" s="10"/>
      <c r="N2271" s="150"/>
    </row>
    <row r="2272" spans="1:14">
      <c r="A2272" s="109"/>
      <c r="B2272" s="9"/>
      <c r="C2272" s="106"/>
      <c r="H2272" s="10"/>
      <c r="K2272" s="10"/>
      <c r="L2272" s="10"/>
      <c r="M2272" s="10"/>
      <c r="N2272" s="150"/>
    </row>
    <row r="2273" spans="1:14">
      <c r="A2273" s="109"/>
      <c r="B2273" s="9"/>
      <c r="C2273" s="106"/>
      <c r="H2273" s="10"/>
      <c r="K2273" s="10"/>
      <c r="L2273" s="10"/>
      <c r="M2273" s="10"/>
      <c r="N2273" s="150"/>
    </row>
    <row r="2274" spans="1:14">
      <c r="A2274" s="109"/>
      <c r="B2274" s="9"/>
      <c r="C2274" s="106"/>
      <c r="H2274" s="10"/>
      <c r="K2274" s="10"/>
      <c r="L2274" s="10"/>
      <c r="M2274" s="10"/>
      <c r="N2274" s="150"/>
    </row>
    <row r="2275" spans="1:14">
      <c r="A2275" s="109"/>
      <c r="B2275" s="9"/>
      <c r="C2275" s="106"/>
      <c r="H2275" s="10"/>
      <c r="K2275" s="10"/>
      <c r="L2275" s="10"/>
      <c r="M2275" s="10"/>
      <c r="N2275" s="150"/>
    </row>
    <row r="2276" spans="1:14">
      <c r="A2276" s="109"/>
      <c r="B2276" s="9"/>
      <c r="C2276" s="106"/>
      <c r="H2276" s="10"/>
      <c r="K2276" s="10"/>
      <c r="L2276" s="10"/>
      <c r="M2276" s="10"/>
      <c r="N2276" s="150"/>
    </row>
    <row r="2277" spans="1:14">
      <c r="A2277" s="109"/>
      <c r="B2277" s="9"/>
      <c r="C2277" s="106"/>
      <c r="H2277" s="10"/>
      <c r="K2277" s="10"/>
      <c r="L2277" s="10"/>
      <c r="M2277" s="10"/>
      <c r="N2277" s="150"/>
    </row>
    <row r="2278" spans="1:14">
      <c r="A2278" s="109"/>
      <c r="B2278" s="9"/>
      <c r="C2278" s="106"/>
      <c r="H2278" s="10"/>
      <c r="K2278" s="10"/>
      <c r="L2278" s="10"/>
      <c r="M2278" s="10"/>
      <c r="N2278" s="150"/>
    </row>
    <row r="2279" spans="1:14">
      <c r="A2279" s="109"/>
      <c r="B2279" s="9"/>
      <c r="C2279" s="106"/>
      <c r="H2279" s="10"/>
      <c r="K2279" s="10"/>
      <c r="L2279" s="10"/>
      <c r="M2279" s="10"/>
      <c r="N2279" s="150"/>
    </row>
    <row r="2280" spans="1:14">
      <c r="A2280" s="109"/>
      <c r="B2280" s="9"/>
      <c r="C2280" s="106"/>
      <c r="H2280" s="10"/>
      <c r="K2280" s="10"/>
      <c r="L2280" s="10"/>
      <c r="M2280" s="10"/>
      <c r="N2280" s="150"/>
    </row>
    <row r="2281" spans="1:14">
      <c r="A2281" s="109"/>
      <c r="B2281" s="9"/>
      <c r="C2281" s="106"/>
      <c r="H2281" s="10"/>
      <c r="K2281" s="10"/>
      <c r="L2281" s="10"/>
      <c r="M2281" s="10"/>
      <c r="N2281" s="150"/>
    </row>
    <row r="2282" spans="1:14">
      <c r="A2282" s="109"/>
      <c r="B2282" s="9"/>
      <c r="C2282" s="106"/>
      <c r="H2282" s="10"/>
      <c r="K2282" s="10"/>
      <c r="L2282" s="10"/>
      <c r="M2282" s="10"/>
      <c r="N2282" s="150"/>
    </row>
    <row r="2283" spans="1:14">
      <c r="A2283" s="109"/>
      <c r="B2283" s="9"/>
      <c r="C2283" s="106"/>
      <c r="H2283" s="10"/>
      <c r="K2283" s="10"/>
      <c r="L2283" s="10"/>
      <c r="M2283" s="10"/>
      <c r="N2283" s="150"/>
    </row>
    <row r="2284" spans="1:14">
      <c r="A2284" s="109"/>
      <c r="B2284" s="9"/>
      <c r="C2284" s="106"/>
      <c r="H2284" s="10"/>
      <c r="K2284" s="10"/>
      <c r="L2284" s="10"/>
      <c r="M2284" s="10"/>
      <c r="N2284" s="150"/>
    </row>
    <row r="2285" spans="1:14">
      <c r="A2285" s="109"/>
      <c r="B2285" s="9"/>
      <c r="C2285" s="106"/>
      <c r="H2285" s="10"/>
      <c r="K2285" s="10"/>
      <c r="L2285" s="10"/>
      <c r="M2285" s="10"/>
      <c r="N2285" s="150"/>
    </row>
    <row r="2286" spans="1:14">
      <c r="A2286" s="109"/>
      <c r="B2286" s="9"/>
      <c r="C2286" s="106"/>
      <c r="H2286" s="10"/>
      <c r="K2286" s="10"/>
      <c r="L2286" s="10"/>
      <c r="M2286" s="10"/>
      <c r="N2286" s="150"/>
    </row>
    <row r="2287" spans="1:14">
      <c r="A2287" s="109"/>
      <c r="B2287" s="9"/>
      <c r="C2287" s="106"/>
      <c r="H2287" s="10"/>
      <c r="K2287" s="10"/>
      <c r="L2287" s="10"/>
      <c r="M2287" s="10"/>
      <c r="N2287" s="150"/>
    </row>
    <row r="2288" spans="1:14">
      <c r="A2288" s="109"/>
      <c r="B2288" s="9"/>
      <c r="C2288" s="106"/>
      <c r="H2288" s="10"/>
      <c r="K2288" s="10"/>
      <c r="L2288" s="10"/>
      <c r="M2288" s="10"/>
      <c r="N2288" s="150"/>
    </row>
    <row r="2289" spans="1:14">
      <c r="A2289" s="109"/>
      <c r="B2289" s="9"/>
      <c r="C2289" s="106"/>
      <c r="H2289" s="10"/>
      <c r="K2289" s="10"/>
      <c r="L2289" s="10"/>
      <c r="M2289" s="10"/>
      <c r="N2289" s="150"/>
    </row>
    <row r="2290" spans="1:14">
      <c r="A2290" s="109"/>
      <c r="B2290" s="9"/>
      <c r="C2290" s="106"/>
      <c r="H2290" s="10"/>
      <c r="K2290" s="10"/>
      <c r="L2290" s="10"/>
      <c r="M2290" s="10"/>
      <c r="N2290" s="150"/>
    </row>
    <row r="2291" spans="1:14">
      <c r="A2291" s="109"/>
      <c r="B2291" s="9"/>
      <c r="C2291" s="106"/>
      <c r="H2291" s="10"/>
      <c r="K2291" s="10"/>
      <c r="L2291" s="10"/>
      <c r="M2291" s="10"/>
      <c r="N2291" s="150"/>
    </row>
    <row r="2292" spans="1:14">
      <c r="A2292" s="109"/>
      <c r="B2292" s="9"/>
      <c r="C2292" s="106"/>
      <c r="H2292" s="10"/>
      <c r="K2292" s="10"/>
      <c r="L2292" s="10"/>
      <c r="M2292" s="10"/>
      <c r="N2292" s="150"/>
    </row>
    <row r="2293" spans="1:14">
      <c r="A2293" s="109"/>
      <c r="B2293" s="9"/>
      <c r="C2293" s="106"/>
      <c r="H2293" s="10"/>
      <c r="K2293" s="10"/>
      <c r="L2293" s="10"/>
      <c r="M2293" s="10"/>
      <c r="N2293" s="150"/>
    </row>
    <row r="2294" spans="1:14">
      <c r="A2294" s="109"/>
      <c r="B2294" s="9"/>
      <c r="C2294" s="106"/>
      <c r="H2294" s="10"/>
      <c r="K2294" s="10"/>
      <c r="L2294" s="10"/>
      <c r="M2294" s="10"/>
      <c r="N2294" s="150"/>
    </row>
    <row r="2295" spans="1:14">
      <c r="A2295" s="109"/>
      <c r="B2295" s="9"/>
      <c r="C2295" s="106"/>
      <c r="H2295" s="10"/>
      <c r="K2295" s="10"/>
      <c r="L2295" s="10"/>
      <c r="M2295" s="10"/>
      <c r="N2295" s="150"/>
    </row>
    <row r="2296" spans="1:14">
      <c r="A2296" s="109"/>
      <c r="B2296" s="9"/>
      <c r="C2296" s="106"/>
      <c r="H2296" s="10"/>
      <c r="K2296" s="10"/>
      <c r="L2296" s="10"/>
      <c r="M2296" s="10"/>
      <c r="N2296" s="150"/>
    </row>
    <row r="2297" spans="1:14">
      <c r="A2297" s="109"/>
      <c r="B2297" s="9"/>
      <c r="C2297" s="106"/>
      <c r="H2297" s="10"/>
      <c r="K2297" s="10"/>
      <c r="L2297" s="10"/>
      <c r="M2297" s="10"/>
      <c r="N2297" s="150"/>
    </row>
    <row r="2298" spans="1:14">
      <c r="A2298" s="109"/>
      <c r="B2298" s="9"/>
      <c r="C2298" s="106"/>
      <c r="H2298" s="10"/>
      <c r="K2298" s="10"/>
      <c r="L2298" s="10"/>
      <c r="M2298" s="10"/>
      <c r="N2298" s="150"/>
    </row>
    <row r="2299" spans="1:14">
      <c r="A2299" s="109"/>
      <c r="B2299" s="9"/>
      <c r="C2299" s="106"/>
      <c r="H2299" s="10"/>
      <c r="K2299" s="10"/>
      <c r="L2299" s="10"/>
      <c r="M2299" s="10"/>
      <c r="N2299" s="150"/>
    </row>
    <row r="2300" spans="1:14">
      <c r="A2300" s="109"/>
      <c r="B2300" s="9"/>
      <c r="C2300" s="106"/>
      <c r="H2300" s="10"/>
      <c r="K2300" s="10"/>
      <c r="L2300" s="10"/>
      <c r="M2300" s="10"/>
      <c r="N2300" s="150"/>
    </row>
    <row r="2301" spans="1:14">
      <c r="A2301" s="109"/>
      <c r="B2301" s="9"/>
      <c r="C2301" s="106"/>
      <c r="H2301" s="10"/>
      <c r="K2301" s="10"/>
      <c r="L2301" s="10"/>
      <c r="M2301" s="10"/>
      <c r="N2301" s="150"/>
    </row>
    <row r="2302" spans="1:14">
      <c r="A2302" s="109"/>
      <c r="B2302" s="9"/>
      <c r="C2302" s="106"/>
      <c r="H2302" s="10"/>
      <c r="K2302" s="10"/>
      <c r="L2302" s="10"/>
      <c r="M2302" s="10"/>
      <c r="N2302" s="150"/>
    </row>
    <row r="2303" spans="1:14">
      <c r="A2303" s="109"/>
      <c r="B2303" s="9"/>
      <c r="C2303" s="106"/>
      <c r="H2303" s="10"/>
      <c r="K2303" s="10"/>
      <c r="L2303" s="10"/>
      <c r="M2303" s="10"/>
      <c r="N2303" s="150"/>
    </row>
    <row r="2304" spans="1:14">
      <c r="A2304" s="109"/>
      <c r="B2304" s="9"/>
      <c r="C2304" s="106"/>
      <c r="H2304" s="10"/>
      <c r="K2304" s="10"/>
      <c r="L2304" s="10"/>
      <c r="M2304" s="10"/>
      <c r="N2304" s="150"/>
    </row>
    <row r="2305" spans="1:14">
      <c r="A2305" s="109"/>
      <c r="B2305" s="9"/>
      <c r="C2305" s="106"/>
      <c r="H2305" s="10"/>
      <c r="K2305" s="10"/>
      <c r="L2305" s="10"/>
      <c r="M2305" s="10"/>
      <c r="N2305" s="150"/>
    </row>
    <row r="2306" spans="1:14">
      <c r="A2306" s="109"/>
      <c r="B2306" s="9"/>
      <c r="C2306" s="106"/>
      <c r="H2306" s="10"/>
      <c r="K2306" s="10"/>
      <c r="L2306" s="10"/>
      <c r="M2306" s="10"/>
      <c r="N2306" s="150"/>
    </row>
    <row r="2307" spans="1:14">
      <c r="A2307" s="109"/>
      <c r="B2307" s="9"/>
      <c r="C2307" s="106"/>
      <c r="H2307" s="10"/>
      <c r="K2307" s="10"/>
      <c r="L2307" s="10"/>
      <c r="M2307" s="10"/>
      <c r="N2307" s="150"/>
    </row>
    <row r="2308" spans="1:14">
      <c r="A2308" s="109"/>
      <c r="B2308" s="9"/>
      <c r="C2308" s="106"/>
      <c r="H2308" s="10"/>
      <c r="K2308" s="10"/>
      <c r="L2308" s="10"/>
      <c r="M2308" s="10"/>
      <c r="N2308" s="150"/>
    </row>
    <row r="2309" spans="1:14">
      <c r="A2309" s="109"/>
      <c r="B2309" s="9"/>
      <c r="C2309" s="106"/>
      <c r="H2309" s="10"/>
      <c r="K2309" s="10"/>
      <c r="L2309" s="10"/>
      <c r="M2309" s="10"/>
      <c r="N2309" s="150"/>
    </row>
    <row r="2310" spans="1:14">
      <c r="A2310" s="109"/>
      <c r="B2310" s="9"/>
      <c r="C2310" s="106"/>
      <c r="H2310" s="10"/>
      <c r="K2310" s="10"/>
      <c r="L2310" s="10"/>
      <c r="M2310" s="10"/>
      <c r="N2310" s="150"/>
    </row>
    <row r="2311" spans="1:14">
      <c r="A2311" s="109"/>
      <c r="B2311" s="9"/>
      <c r="C2311" s="106"/>
      <c r="H2311" s="10"/>
      <c r="K2311" s="10"/>
      <c r="L2311" s="10"/>
      <c r="M2311" s="10"/>
      <c r="N2311" s="150"/>
    </row>
    <row r="2312" spans="1:14">
      <c r="A2312" s="109"/>
      <c r="B2312" s="9"/>
      <c r="C2312" s="106"/>
      <c r="H2312" s="10"/>
      <c r="K2312" s="10"/>
      <c r="L2312" s="10"/>
      <c r="M2312" s="10"/>
      <c r="N2312" s="150"/>
    </row>
    <row r="2313" spans="1:14">
      <c r="A2313" s="109"/>
      <c r="B2313" s="9"/>
      <c r="C2313" s="106"/>
      <c r="H2313" s="10"/>
      <c r="K2313" s="10"/>
      <c r="L2313" s="10"/>
      <c r="M2313" s="10"/>
      <c r="N2313" s="150"/>
    </row>
    <row r="2314" spans="1:14">
      <c r="A2314" s="109"/>
      <c r="B2314" s="9"/>
      <c r="C2314" s="106"/>
      <c r="H2314" s="10"/>
      <c r="K2314" s="10"/>
      <c r="L2314" s="10"/>
      <c r="M2314" s="10"/>
      <c r="N2314" s="150"/>
    </row>
    <row r="2315" spans="1:14">
      <c r="A2315" s="109"/>
      <c r="B2315" s="9"/>
      <c r="C2315" s="106"/>
      <c r="H2315" s="10"/>
      <c r="K2315" s="10"/>
      <c r="L2315" s="10"/>
      <c r="M2315" s="10"/>
      <c r="N2315" s="150"/>
    </row>
    <row r="2316" spans="1:14">
      <c r="A2316" s="109"/>
      <c r="B2316" s="9"/>
      <c r="C2316" s="106"/>
      <c r="H2316" s="10"/>
      <c r="K2316" s="10"/>
      <c r="L2316" s="10"/>
      <c r="M2316" s="10"/>
      <c r="N2316" s="150"/>
    </row>
    <row r="2317" spans="1:14">
      <c r="A2317" s="109"/>
      <c r="B2317" s="9"/>
      <c r="C2317" s="106"/>
      <c r="H2317" s="10"/>
      <c r="K2317" s="10"/>
      <c r="L2317" s="10"/>
      <c r="M2317" s="10"/>
      <c r="N2317" s="150"/>
    </row>
    <row r="2318" spans="1:14">
      <c r="A2318" s="109"/>
      <c r="B2318" s="9"/>
      <c r="C2318" s="106"/>
      <c r="H2318" s="10"/>
      <c r="K2318" s="10"/>
      <c r="L2318" s="10"/>
      <c r="M2318" s="10"/>
      <c r="N2318" s="150"/>
    </row>
    <row r="2319" spans="1:14">
      <c r="A2319" s="109"/>
      <c r="B2319" s="9"/>
      <c r="C2319" s="106"/>
      <c r="H2319" s="10"/>
      <c r="K2319" s="10"/>
      <c r="L2319" s="10"/>
      <c r="M2319" s="10"/>
      <c r="N2319" s="150"/>
    </row>
    <row r="2320" spans="1:14">
      <c r="A2320" s="109"/>
      <c r="B2320" s="9"/>
      <c r="C2320" s="106"/>
      <c r="H2320" s="10"/>
      <c r="K2320" s="10"/>
      <c r="L2320" s="10"/>
      <c r="M2320" s="10"/>
      <c r="N2320" s="150"/>
    </row>
    <row r="2321" spans="1:14">
      <c r="A2321" s="109"/>
      <c r="B2321" s="9"/>
      <c r="C2321" s="106"/>
      <c r="H2321" s="10"/>
      <c r="K2321" s="10"/>
      <c r="L2321" s="10"/>
      <c r="M2321" s="10"/>
      <c r="N2321" s="150"/>
    </row>
    <row r="2322" spans="1:14">
      <c r="A2322" s="109"/>
      <c r="B2322" s="9"/>
      <c r="C2322" s="106"/>
      <c r="H2322" s="10"/>
      <c r="K2322" s="10"/>
      <c r="L2322" s="10"/>
      <c r="M2322" s="10"/>
      <c r="N2322" s="150"/>
    </row>
    <row r="2323" spans="1:14">
      <c r="A2323" s="109"/>
      <c r="B2323" s="9"/>
      <c r="C2323" s="106"/>
      <c r="H2323" s="10"/>
      <c r="K2323" s="10"/>
      <c r="L2323" s="10"/>
      <c r="M2323" s="10"/>
      <c r="N2323" s="150"/>
    </row>
    <row r="2324" spans="1:14">
      <c r="A2324" s="109"/>
      <c r="B2324" s="9"/>
      <c r="C2324" s="106"/>
      <c r="H2324" s="10"/>
      <c r="K2324" s="10"/>
      <c r="L2324" s="10"/>
      <c r="M2324" s="10"/>
      <c r="N2324" s="150"/>
    </row>
    <row r="2325" spans="1:14">
      <c r="A2325" s="109"/>
      <c r="B2325" s="9"/>
      <c r="C2325" s="106"/>
      <c r="H2325" s="10"/>
      <c r="K2325" s="10"/>
      <c r="L2325" s="10"/>
      <c r="M2325" s="10"/>
      <c r="N2325" s="150"/>
    </row>
    <row r="2326" spans="1:14">
      <c r="A2326" s="109"/>
      <c r="B2326" s="9"/>
      <c r="C2326" s="106"/>
      <c r="H2326" s="10"/>
      <c r="K2326" s="10"/>
      <c r="L2326" s="10"/>
      <c r="M2326" s="10"/>
      <c r="N2326" s="150"/>
    </row>
    <row r="2327" spans="1:14">
      <c r="A2327" s="109"/>
      <c r="B2327" s="9"/>
      <c r="C2327" s="106"/>
      <c r="H2327" s="10"/>
      <c r="K2327" s="10"/>
      <c r="L2327" s="10"/>
      <c r="M2327" s="10"/>
      <c r="N2327" s="150"/>
    </row>
    <row r="2328" spans="1:14">
      <c r="A2328" s="109"/>
      <c r="B2328" s="9"/>
      <c r="C2328" s="106"/>
      <c r="H2328" s="10"/>
      <c r="K2328" s="10"/>
      <c r="L2328" s="10"/>
      <c r="M2328" s="10"/>
      <c r="N2328" s="150"/>
    </row>
    <row r="2329" spans="1:14">
      <c r="A2329" s="109"/>
      <c r="B2329" s="9"/>
      <c r="C2329" s="106"/>
      <c r="H2329" s="10"/>
      <c r="K2329" s="10"/>
      <c r="L2329" s="10"/>
      <c r="M2329" s="10"/>
      <c r="N2329" s="150"/>
    </row>
    <row r="2330" spans="1:14">
      <c r="A2330" s="109"/>
      <c r="B2330" s="9"/>
      <c r="C2330" s="106"/>
      <c r="H2330" s="10"/>
      <c r="K2330" s="10"/>
      <c r="L2330" s="10"/>
      <c r="M2330" s="10"/>
      <c r="N2330" s="150"/>
    </row>
    <row r="2331" spans="1:14">
      <c r="A2331" s="109"/>
      <c r="B2331" s="9"/>
      <c r="C2331" s="106"/>
      <c r="H2331" s="10"/>
      <c r="K2331" s="10"/>
      <c r="L2331" s="10"/>
      <c r="M2331" s="10"/>
      <c r="N2331" s="150"/>
    </row>
    <row r="2332" spans="1:14">
      <c r="A2332" s="109"/>
      <c r="B2332" s="9"/>
      <c r="C2332" s="106"/>
      <c r="H2332" s="10"/>
      <c r="K2332" s="10"/>
      <c r="L2332" s="10"/>
      <c r="M2332" s="10"/>
      <c r="N2332" s="150"/>
    </row>
    <row r="2333" spans="1:14">
      <c r="A2333" s="109"/>
      <c r="B2333" s="9"/>
      <c r="C2333" s="106"/>
      <c r="H2333" s="10"/>
      <c r="K2333" s="10"/>
      <c r="L2333" s="10"/>
      <c r="M2333" s="10"/>
      <c r="N2333" s="150"/>
    </row>
    <row r="2334" spans="1:14">
      <c r="A2334" s="109"/>
      <c r="B2334" s="9"/>
      <c r="C2334" s="106"/>
      <c r="H2334" s="10"/>
      <c r="K2334" s="10"/>
      <c r="L2334" s="10"/>
      <c r="M2334" s="10"/>
      <c r="N2334" s="150"/>
    </row>
    <row r="2335" spans="1:14">
      <c r="A2335" s="109"/>
      <c r="B2335" s="9"/>
      <c r="C2335" s="106"/>
      <c r="H2335" s="10"/>
      <c r="K2335" s="10"/>
      <c r="L2335" s="10"/>
      <c r="M2335" s="10"/>
      <c r="N2335" s="150"/>
    </row>
    <row r="2336" spans="1:14">
      <c r="A2336" s="109"/>
      <c r="B2336" s="9"/>
      <c r="C2336" s="106"/>
      <c r="H2336" s="10"/>
      <c r="K2336" s="10"/>
      <c r="L2336" s="10"/>
      <c r="M2336" s="10"/>
      <c r="N2336" s="150"/>
    </row>
    <row r="2337" spans="1:14">
      <c r="A2337" s="109"/>
      <c r="B2337" s="9"/>
      <c r="C2337" s="106"/>
      <c r="H2337" s="10"/>
      <c r="K2337" s="10"/>
      <c r="L2337" s="10"/>
      <c r="M2337" s="10"/>
      <c r="N2337" s="150"/>
    </row>
    <row r="2338" spans="1:14">
      <c r="A2338" s="109"/>
      <c r="B2338" s="9"/>
      <c r="C2338" s="106"/>
      <c r="H2338" s="10"/>
      <c r="K2338" s="10"/>
      <c r="L2338" s="10"/>
      <c r="M2338" s="10"/>
      <c r="N2338" s="150"/>
    </row>
    <row r="2339" spans="1:14">
      <c r="A2339" s="109"/>
      <c r="B2339" s="9"/>
      <c r="C2339" s="106"/>
      <c r="H2339" s="10"/>
      <c r="K2339" s="10"/>
      <c r="L2339" s="10"/>
      <c r="M2339" s="10"/>
      <c r="N2339" s="150"/>
    </row>
    <row r="2340" spans="1:14">
      <c r="A2340" s="109"/>
      <c r="B2340" s="9"/>
      <c r="C2340" s="106"/>
      <c r="H2340" s="10"/>
      <c r="K2340" s="10"/>
      <c r="L2340" s="10"/>
      <c r="M2340" s="10"/>
      <c r="N2340" s="150"/>
    </row>
    <row r="2341" spans="1:14">
      <c r="A2341" s="109"/>
      <c r="B2341" s="9"/>
      <c r="C2341" s="106"/>
      <c r="H2341" s="10"/>
      <c r="K2341" s="10"/>
      <c r="L2341" s="10"/>
      <c r="M2341" s="10"/>
      <c r="N2341" s="150"/>
    </row>
    <row r="2342" spans="1:14">
      <c r="A2342" s="109"/>
      <c r="B2342" s="9"/>
      <c r="C2342" s="106"/>
      <c r="H2342" s="10"/>
      <c r="K2342" s="10"/>
      <c r="L2342" s="10"/>
      <c r="M2342" s="10"/>
      <c r="N2342" s="150"/>
    </row>
    <row r="2343" spans="1:14">
      <c r="A2343" s="109"/>
      <c r="B2343" s="9"/>
      <c r="C2343" s="106"/>
      <c r="H2343" s="10"/>
      <c r="K2343" s="10"/>
      <c r="L2343" s="10"/>
      <c r="M2343" s="10"/>
      <c r="N2343" s="150"/>
    </row>
    <row r="2344" spans="1:14">
      <c r="A2344" s="109"/>
      <c r="B2344" s="9"/>
      <c r="C2344" s="106"/>
      <c r="H2344" s="10"/>
      <c r="K2344" s="10"/>
      <c r="L2344" s="10"/>
      <c r="M2344" s="10"/>
      <c r="N2344" s="150"/>
    </row>
    <row r="2345" spans="1:14">
      <c r="A2345" s="109"/>
      <c r="B2345" s="9"/>
      <c r="C2345" s="106"/>
      <c r="H2345" s="10"/>
      <c r="K2345" s="10"/>
      <c r="L2345" s="10"/>
      <c r="M2345" s="10"/>
      <c r="N2345" s="150"/>
    </row>
    <row r="2346" spans="1:14">
      <c r="A2346" s="109"/>
      <c r="B2346" s="9"/>
      <c r="C2346" s="106"/>
      <c r="H2346" s="10"/>
      <c r="K2346" s="10"/>
      <c r="L2346" s="10"/>
      <c r="M2346" s="10"/>
      <c r="N2346" s="150"/>
    </row>
    <row r="2347" spans="1:14">
      <c r="A2347" s="109"/>
      <c r="B2347" s="9"/>
      <c r="C2347" s="106"/>
      <c r="H2347" s="10"/>
      <c r="K2347" s="10"/>
      <c r="L2347" s="10"/>
      <c r="M2347" s="10"/>
      <c r="N2347" s="150"/>
    </row>
    <row r="2348" spans="1:14">
      <c r="A2348" s="109"/>
      <c r="B2348" s="9"/>
      <c r="C2348" s="106"/>
      <c r="H2348" s="10"/>
      <c r="K2348" s="10"/>
      <c r="L2348" s="10"/>
      <c r="M2348" s="10"/>
      <c r="N2348" s="150"/>
    </row>
    <row r="2349" spans="1:14">
      <c r="A2349" s="109"/>
      <c r="B2349" s="9"/>
      <c r="C2349" s="106"/>
      <c r="H2349" s="10"/>
      <c r="K2349" s="10"/>
      <c r="L2349" s="10"/>
      <c r="M2349" s="10"/>
      <c r="N2349" s="150"/>
    </row>
    <row r="2350" spans="1:14">
      <c r="A2350" s="109"/>
      <c r="B2350" s="9"/>
      <c r="C2350" s="106"/>
      <c r="H2350" s="10"/>
      <c r="K2350" s="10"/>
      <c r="L2350" s="10"/>
      <c r="M2350" s="10"/>
      <c r="N2350" s="150"/>
    </row>
    <row r="2351" spans="1:14">
      <c r="A2351" s="109"/>
      <c r="B2351" s="9"/>
      <c r="C2351" s="106"/>
      <c r="H2351" s="10"/>
      <c r="K2351" s="10"/>
      <c r="L2351" s="10"/>
      <c r="M2351" s="10"/>
      <c r="N2351" s="150"/>
    </row>
    <row r="2352" spans="1:14">
      <c r="A2352" s="109"/>
      <c r="B2352" s="9"/>
      <c r="C2352" s="106"/>
      <c r="H2352" s="10"/>
      <c r="K2352" s="10"/>
      <c r="L2352" s="10"/>
      <c r="M2352" s="10"/>
      <c r="N2352" s="150"/>
    </row>
    <row r="2353" spans="1:14">
      <c r="A2353" s="109"/>
      <c r="B2353" s="9"/>
      <c r="C2353" s="106"/>
      <c r="H2353" s="10"/>
      <c r="K2353" s="10"/>
      <c r="L2353" s="10"/>
      <c r="M2353" s="10"/>
      <c r="N2353" s="150"/>
    </row>
    <row r="2354" spans="1:14">
      <c r="A2354" s="109"/>
      <c r="B2354" s="9"/>
      <c r="C2354" s="106"/>
      <c r="H2354" s="10"/>
      <c r="K2354" s="10"/>
      <c r="L2354" s="10"/>
      <c r="M2354" s="10"/>
      <c r="N2354" s="150"/>
    </row>
    <row r="2355" spans="1:14">
      <c r="A2355" s="109"/>
      <c r="B2355" s="9"/>
      <c r="C2355" s="106"/>
      <c r="H2355" s="10"/>
      <c r="K2355" s="10"/>
      <c r="L2355" s="10"/>
      <c r="M2355" s="10"/>
      <c r="N2355" s="150"/>
    </row>
    <row r="2356" spans="1:14">
      <c r="A2356" s="109"/>
      <c r="B2356" s="9"/>
      <c r="C2356" s="106"/>
      <c r="H2356" s="10"/>
      <c r="K2356" s="10"/>
      <c r="L2356" s="10"/>
      <c r="M2356" s="10"/>
      <c r="N2356" s="150"/>
    </row>
    <row r="2357" spans="1:14">
      <c r="A2357" s="109"/>
      <c r="B2357" s="9"/>
      <c r="C2357" s="106"/>
      <c r="H2357" s="10"/>
      <c r="K2357" s="10"/>
      <c r="L2357" s="10"/>
      <c r="M2357" s="10"/>
      <c r="N2357" s="150"/>
    </row>
    <row r="2358" spans="1:14">
      <c r="A2358" s="109"/>
      <c r="B2358" s="9"/>
      <c r="C2358" s="106"/>
      <c r="H2358" s="10"/>
      <c r="K2358" s="10"/>
      <c r="L2358" s="10"/>
      <c r="M2358" s="10"/>
      <c r="N2358" s="150"/>
    </row>
    <row r="2359" spans="1:14">
      <c r="A2359" s="109"/>
      <c r="B2359" s="9"/>
      <c r="C2359" s="106"/>
      <c r="H2359" s="10"/>
      <c r="K2359" s="10"/>
      <c r="L2359" s="10"/>
      <c r="M2359" s="10"/>
      <c r="N2359" s="150"/>
    </row>
    <row r="2360" spans="1:14">
      <c r="A2360" s="109"/>
      <c r="B2360" s="9"/>
      <c r="C2360" s="106"/>
      <c r="H2360" s="10"/>
      <c r="K2360" s="10"/>
      <c r="L2360" s="10"/>
      <c r="M2360" s="10"/>
      <c r="N2360" s="150"/>
    </row>
    <row r="2361" spans="1:14">
      <c r="A2361" s="109"/>
      <c r="B2361" s="9"/>
      <c r="C2361" s="106"/>
      <c r="H2361" s="10"/>
      <c r="K2361" s="10"/>
      <c r="L2361" s="10"/>
      <c r="M2361" s="10"/>
      <c r="N2361" s="150"/>
    </row>
    <row r="2362" spans="1:14">
      <c r="A2362" s="109"/>
      <c r="B2362" s="9"/>
      <c r="C2362" s="106"/>
      <c r="H2362" s="10"/>
      <c r="K2362" s="10"/>
      <c r="L2362" s="10"/>
      <c r="M2362" s="10"/>
      <c r="N2362" s="150"/>
    </row>
    <row r="2363" spans="1:14">
      <c r="A2363" s="109"/>
      <c r="B2363" s="9"/>
      <c r="C2363" s="106"/>
      <c r="H2363" s="10"/>
      <c r="K2363" s="10"/>
      <c r="L2363" s="10"/>
      <c r="M2363" s="10"/>
      <c r="N2363" s="150"/>
    </row>
    <row r="2364" spans="1:14">
      <c r="A2364" s="109"/>
      <c r="B2364" s="9"/>
      <c r="C2364" s="106"/>
      <c r="H2364" s="10"/>
      <c r="K2364" s="10"/>
      <c r="L2364" s="10"/>
      <c r="M2364" s="10"/>
      <c r="N2364" s="150"/>
    </row>
    <row r="2365" spans="1:14">
      <c r="A2365" s="109"/>
      <c r="B2365" s="9"/>
      <c r="C2365" s="106"/>
      <c r="H2365" s="10"/>
      <c r="K2365" s="10"/>
      <c r="L2365" s="10"/>
      <c r="M2365" s="10"/>
      <c r="N2365" s="150"/>
    </row>
    <row r="2366" spans="1:14">
      <c r="A2366" s="109"/>
      <c r="B2366" s="9"/>
      <c r="C2366" s="106"/>
      <c r="H2366" s="10"/>
      <c r="K2366" s="10"/>
      <c r="L2366" s="10"/>
      <c r="M2366" s="10"/>
      <c r="N2366" s="150"/>
    </row>
    <row r="2367" spans="1:14">
      <c r="A2367" s="109"/>
      <c r="B2367" s="9"/>
      <c r="C2367" s="106"/>
      <c r="H2367" s="10"/>
      <c r="K2367" s="10"/>
      <c r="L2367" s="10"/>
      <c r="M2367" s="10"/>
      <c r="N2367" s="150"/>
    </row>
    <row r="2368" spans="1:14">
      <c r="A2368" s="109"/>
      <c r="B2368" s="9"/>
      <c r="C2368" s="106"/>
      <c r="H2368" s="10"/>
      <c r="K2368" s="10"/>
      <c r="L2368" s="10"/>
      <c r="M2368" s="10"/>
      <c r="N2368" s="150"/>
    </row>
    <row r="2369" spans="1:14">
      <c r="A2369" s="109"/>
      <c r="B2369" s="9"/>
      <c r="C2369" s="106"/>
      <c r="H2369" s="10"/>
      <c r="K2369" s="10"/>
      <c r="L2369" s="10"/>
      <c r="M2369" s="10"/>
      <c r="N2369" s="150"/>
    </row>
    <row r="2370" spans="1:14">
      <c r="A2370" s="109"/>
      <c r="B2370" s="9"/>
      <c r="C2370" s="106"/>
      <c r="H2370" s="10"/>
      <c r="K2370" s="10"/>
      <c r="L2370" s="10"/>
      <c r="M2370" s="10"/>
      <c r="N2370" s="150"/>
    </row>
    <row r="2371" spans="1:14">
      <c r="A2371" s="109"/>
      <c r="B2371" s="9"/>
      <c r="C2371" s="106"/>
      <c r="H2371" s="10"/>
      <c r="K2371" s="10"/>
      <c r="L2371" s="10"/>
      <c r="M2371" s="10"/>
      <c r="N2371" s="150"/>
    </row>
    <row r="2372" spans="1:14">
      <c r="A2372" s="109"/>
      <c r="B2372" s="9"/>
      <c r="C2372" s="106"/>
      <c r="H2372" s="10"/>
      <c r="K2372" s="10"/>
      <c r="L2372" s="10"/>
      <c r="M2372" s="10"/>
      <c r="N2372" s="150"/>
    </row>
    <row r="2373" spans="1:14">
      <c r="A2373" s="109"/>
      <c r="B2373" s="9"/>
      <c r="C2373" s="106"/>
      <c r="H2373" s="10"/>
      <c r="K2373" s="10"/>
      <c r="L2373" s="10"/>
      <c r="M2373" s="10"/>
      <c r="N2373" s="150"/>
    </row>
    <row r="2374" spans="1:14">
      <c r="A2374" s="109"/>
      <c r="B2374" s="9"/>
      <c r="C2374" s="106"/>
      <c r="H2374" s="10"/>
      <c r="K2374" s="10"/>
      <c r="L2374" s="10"/>
      <c r="M2374" s="10"/>
      <c r="N2374" s="150"/>
    </row>
    <row r="2375" spans="1:14">
      <c r="A2375" s="109"/>
      <c r="B2375" s="9"/>
      <c r="C2375" s="106"/>
      <c r="H2375" s="10"/>
      <c r="K2375" s="10"/>
      <c r="L2375" s="10"/>
      <c r="M2375" s="10"/>
      <c r="N2375" s="150"/>
    </row>
    <row r="2376" spans="1:14">
      <c r="A2376" s="109"/>
      <c r="B2376" s="9"/>
      <c r="C2376" s="106"/>
      <c r="H2376" s="10"/>
      <c r="K2376" s="10"/>
      <c r="L2376" s="10"/>
      <c r="M2376" s="10"/>
      <c r="N2376" s="150"/>
    </row>
    <row r="2377" spans="1:14">
      <c r="A2377" s="109"/>
      <c r="B2377" s="9"/>
      <c r="C2377" s="106"/>
      <c r="H2377" s="10"/>
      <c r="K2377" s="10"/>
      <c r="L2377" s="10"/>
      <c r="M2377" s="10"/>
      <c r="N2377" s="150"/>
    </row>
    <row r="2378" spans="1:14">
      <c r="A2378" s="109"/>
      <c r="B2378" s="9"/>
      <c r="C2378" s="106"/>
      <c r="H2378" s="10"/>
      <c r="K2378" s="10"/>
      <c r="L2378" s="10"/>
      <c r="M2378" s="10"/>
      <c r="N2378" s="150"/>
    </row>
    <row r="2379" spans="1:14">
      <c r="A2379" s="109"/>
      <c r="B2379" s="9"/>
      <c r="C2379" s="106"/>
      <c r="H2379" s="10"/>
      <c r="K2379" s="10"/>
      <c r="L2379" s="10"/>
      <c r="M2379" s="10"/>
      <c r="N2379" s="150"/>
    </row>
    <row r="2380" spans="1:14">
      <c r="A2380" s="109"/>
      <c r="B2380" s="9"/>
      <c r="C2380" s="106"/>
      <c r="H2380" s="10"/>
      <c r="K2380" s="10"/>
      <c r="L2380" s="10"/>
      <c r="M2380" s="10"/>
      <c r="N2380" s="150"/>
    </row>
    <row r="2381" spans="1:14">
      <c r="A2381" s="109"/>
      <c r="B2381" s="9"/>
      <c r="C2381" s="106"/>
      <c r="H2381" s="10"/>
      <c r="K2381" s="10"/>
      <c r="L2381" s="10"/>
      <c r="M2381" s="10"/>
      <c r="N2381" s="150"/>
    </row>
    <row r="2382" spans="1:14">
      <c r="A2382" s="109"/>
      <c r="B2382" s="9"/>
      <c r="C2382" s="106"/>
      <c r="H2382" s="10"/>
      <c r="K2382" s="10"/>
      <c r="L2382" s="10"/>
      <c r="M2382" s="10"/>
      <c r="N2382" s="150"/>
    </row>
    <row r="2383" spans="1:14">
      <c r="A2383" s="109"/>
      <c r="B2383" s="9"/>
      <c r="C2383" s="106"/>
      <c r="H2383" s="10"/>
      <c r="K2383" s="10"/>
      <c r="L2383" s="10"/>
      <c r="M2383" s="10"/>
      <c r="N2383" s="150"/>
    </row>
    <row r="2384" spans="1:14">
      <c r="A2384" s="109"/>
      <c r="B2384" s="9"/>
      <c r="C2384" s="106"/>
      <c r="H2384" s="10"/>
      <c r="K2384" s="10"/>
      <c r="L2384" s="10"/>
      <c r="M2384" s="10"/>
      <c r="N2384" s="150"/>
    </row>
    <row r="2385" spans="1:14">
      <c r="A2385" s="109"/>
      <c r="B2385" s="9"/>
      <c r="C2385" s="106"/>
      <c r="H2385" s="10"/>
      <c r="K2385" s="10"/>
      <c r="L2385" s="10"/>
      <c r="M2385" s="10"/>
      <c r="N2385" s="150"/>
    </row>
    <row r="2386" spans="1:14">
      <c r="A2386" s="109"/>
      <c r="B2386" s="9"/>
      <c r="C2386" s="106"/>
      <c r="H2386" s="10"/>
      <c r="K2386" s="10"/>
      <c r="L2386" s="10"/>
      <c r="M2386" s="10"/>
      <c r="N2386" s="150"/>
    </row>
    <row r="2387" spans="1:14">
      <c r="A2387" s="109"/>
      <c r="B2387" s="9"/>
      <c r="C2387" s="106"/>
      <c r="H2387" s="10"/>
      <c r="K2387" s="10"/>
      <c r="L2387" s="10"/>
      <c r="M2387" s="10"/>
      <c r="N2387" s="150"/>
    </row>
    <row r="2388" spans="1:14">
      <c r="A2388" s="109"/>
      <c r="B2388" s="9"/>
      <c r="C2388" s="106"/>
      <c r="H2388" s="10"/>
      <c r="K2388" s="10"/>
      <c r="L2388" s="10"/>
      <c r="M2388" s="10"/>
      <c r="N2388" s="150"/>
    </row>
    <row r="2389" spans="1:14">
      <c r="A2389" s="109"/>
      <c r="B2389" s="9"/>
      <c r="C2389" s="106"/>
      <c r="H2389" s="10"/>
      <c r="K2389" s="10"/>
      <c r="L2389" s="10"/>
      <c r="M2389" s="10"/>
      <c r="N2389" s="150"/>
    </row>
    <row r="2390" spans="1:14">
      <c r="A2390" s="109"/>
      <c r="B2390" s="9"/>
      <c r="C2390" s="106"/>
      <c r="H2390" s="10"/>
      <c r="K2390" s="10"/>
      <c r="L2390" s="10"/>
      <c r="M2390" s="10"/>
      <c r="N2390" s="150"/>
    </row>
    <row r="2391" spans="1:14">
      <c r="A2391" s="109"/>
      <c r="B2391" s="9"/>
      <c r="C2391" s="106"/>
      <c r="H2391" s="10"/>
      <c r="K2391" s="10"/>
      <c r="L2391" s="10"/>
      <c r="M2391" s="10"/>
      <c r="N2391" s="150"/>
    </row>
    <row r="2392" spans="1:14">
      <c r="A2392" s="109"/>
      <c r="B2392" s="9"/>
      <c r="C2392" s="106"/>
      <c r="H2392" s="10"/>
      <c r="K2392" s="10"/>
      <c r="L2392" s="10"/>
      <c r="M2392" s="10"/>
      <c r="N2392" s="150"/>
    </row>
    <row r="2393" spans="1:14">
      <c r="A2393" s="109"/>
      <c r="B2393" s="9"/>
      <c r="C2393" s="106"/>
      <c r="H2393" s="10"/>
      <c r="K2393" s="10"/>
      <c r="L2393" s="10"/>
      <c r="M2393" s="10"/>
      <c r="N2393" s="150"/>
    </row>
    <row r="2394" spans="1:14">
      <c r="A2394" s="109"/>
      <c r="B2394" s="9"/>
      <c r="C2394" s="106"/>
      <c r="H2394" s="10"/>
      <c r="K2394" s="10"/>
      <c r="L2394" s="10"/>
      <c r="M2394" s="10"/>
      <c r="N2394" s="150"/>
    </row>
    <row r="2395" spans="1:14">
      <c r="A2395" s="109"/>
      <c r="B2395" s="9"/>
      <c r="C2395" s="106"/>
      <c r="H2395" s="10"/>
      <c r="K2395" s="10"/>
      <c r="L2395" s="10"/>
      <c r="M2395" s="10"/>
      <c r="N2395" s="150"/>
    </row>
    <row r="2396" spans="1:14">
      <c r="A2396" s="109"/>
      <c r="B2396" s="9"/>
      <c r="C2396" s="106"/>
      <c r="H2396" s="10"/>
      <c r="K2396" s="10"/>
      <c r="L2396" s="10"/>
      <c r="M2396" s="10"/>
      <c r="N2396" s="150"/>
    </row>
    <row r="2397" spans="1:14">
      <c r="A2397" s="109"/>
      <c r="B2397" s="9"/>
      <c r="C2397" s="106"/>
      <c r="H2397" s="10"/>
      <c r="K2397" s="10"/>
      <c r="L2397" s="10"/>
      <c r="M2397" s="10"/>
      <c r="N2397" s="150"/>
    </row>
    <row r="2398" spans="1:14">
      <c r="A2398" s="109"/>
      <c r="B2398" s="9"/>
      <c r="C2398" s="106"/>
      <c r="H2398" s="10"/>
      <c r="K2398" s="10"/>
      <c r="L2398" s="10"/>
      <c r="M2398" s="10"/>
      <c r="N2398" s="150"/>
    </row>
    <row r="2399" spans="1:14">
      <c r="A2399" s="109"/>
      <c r="B2399" s="9"/>
      <c r="C2399" s="106"/>
      <c r="H2399" s="10"/>
      <c r="K2399" s="10"/>
      <c r="L2399" s="10"/>
      <c r="M2399" s="10"/>
      <c r="N2399" s="150"/>
    </row>
    <row r="2400" spans="1:14">
      <c r="A2400" s="109"/>
      <c r="B2400" s="9"/>
      <c r="C2400" s="106"/>
      <c r="H2400" s="10"/>
      <c r="K2400" s="10"/>
      <c r="L2400" s="10"/>
      <c r="M2400" s="10"/>
      <c r="N2400" s="150"/>
    </row>
    <row r="2401" spans="1:14">
      <c r="A2401" s="109"/>
      <c r="B2401" s="9"/>
      <c r="C2401" s="106"/>
      <c r="H2401" s="10"/>
      <c r="K2401" s="10"/>
      <c r="L2401" s="10"/>
      <c r="M2401" s="10"/>
      <c r="N2401" s="150"/>
    </row>
    <row r="2402" spans="1:14">
      <c r="A2402" s="109"/>
      <c r="B2402" s="9"/>
      <c r="C2402" s="106"/>
      <c r="H2402" s="10"/>
      <c r="K2402" s="10"/>
      <c r="L2402" s="10"/>
      <c r="M2402" s="10"/>
      <c r="N2402" s="150"/>
    </row>
    <row r="2403" spans="1:14">
      <c r="A2403" s="109"/>
      <c r="B2403" s="9"/>
      <c r="C2403" s="106"/>
      <c r="H2403" s="10"/>
      <c r="K2403" s="10"/>
      <c r="L2403" s="10"/>
      <c r="M2403" s="10"/>
      <c r="N2403" s="150"/>
    </row>
    <row r="2404" spans="1:14">
      <c r="A2404" s="109"/>
      <c r="B2404" s="9"/>
      <c r="C2404" s="106"/>
      <c r="H2404" s="10"/>
      <c r="K2404" s="10"/>
      <c r="L2404" s="10"/>
      <c r="M2404" s="10"/>
      <c r="N2404" s="150"/>
    </row>
    <row r="2405" spans="1:14">
      <c r="A2405" s="109"/>
      <c r="B2405" s="9"/>
      <c r="C2405" s="106"/>
      <c r="H2405" s="10"/>
      <c r="K2405" s="10"/>
      <c r="L2405" s="10"/>
      <c r="M2405" s="10"/>
      <c r="N2405" s="150"/>
    </row>
    <row r="2406" spans="1:14">
      <c r="A2406" s="109"/>
      <c r="B2406" s="9"/>
      <c r="C2406" s="106"/>
      <c r="H2406" s="10"/>
      <c r="K2406" s="10"/>
      <c r="L2406" s="10"/>
      <c r="M2406" s="10"/>
      <c r="N2406" s="150"/>
    </row>
    <row r="2407" spans="1:14">
      <c r="A2407" s="109"/>
      <c r="B2407" s="9"/>
      <c r="C2407" s="106"/>
      <c r="H2407" s="10"/>
      <c r="K2407" s="10"/>
      <c r="L2407" s="10"/>
      <c r="M2407" s="10"/>
      <c r="N2407" s="150"/>
    </row>
    <row r="2408" spans="1:14">
      <c r="A2408" s="109"/>
      <c r="B2408" s="9"/>
      <c r="C2408" s="106"/>
      <c r="H2408" s="10"/>
      <c r="K2408" s="10"/>
      <c r="L2408" s="10"/>
      <c r="M2408" s="10"/>
      <c r="N2408" s="150"/>
    </row>
    <row r="2409" spans="1:14">
      <c r="A2409" s="109"/>
      <c r="B2409" s="9"/>
      <c r="C2409" s="106"/>
      <c r="H2409" s="10"/>
      <c r="K2409" s="10"/>
      <c r="L2409" s="10"/>
      <c r="M2409" s="10"/>
      <c r="N2409" s="150"/>
    </row>
    <row r="2410" spans="1:14">
      <c r="A2410" s="109"/>
      <c r="B2410" s="9"/>
      <c r="C2410" s="106"/>
      <c r="H2410" s="10"/>
      <c r="K2410" s="10"/>
      <c r="L2410" s="10"/>
      <c r="M2410" s="10"/>
      <c r="N2410" s="150"/>
    </row>
    <row r="2411" spans="1:14">
      <c r="A2411" s="109"/>
      <c r="B2411" s="9"/>
      <c r="C2411" s="106"/>
      <c r="H2411" s="10"/>
      <c r="K2411" s="10"/>
      <c r="L2411" s="10"/>
      <c r="M2411" s="10"/>
      <c r="N2411" s="150"/>
    </row>
    <row r="2412" spans="1:14">
      <c r="A2412" s="109"/>
      <c r="B2412" s="9"/>
      <c r="C2412" s="106"/>
      <c r="H2412" s="10"/>
      <c r="K2412" s="10"/>
      <c r="L2412" s="10"/>
      <c r="M2412" s="10"/>
      <c r="N2412" s="150"/>
    </row>
    <row r="2413" spans="1:14">
      <c r="A2413" s="109"/>
      <c r="B2413" s="9"/>
      <c r="C2413" s="106"/>
      <c r="H2413" s="10"/>
      <c r="K2413" s="10"/>
      <c r="L2413" s="10"/>
      <c r="M2413" s="10"/>
      <c r="N2413" s="150"/>
    </row>
    <row r="2414" spans="1:14">
      <c r="A2414" s="109"/>
      <c r="B2414" s="9"/>
      <c r="C2414" s="106"/>
      <c r="H2414" s="10"/>
      <c r="K2414" s="10"/>
      <c r="L2414" s="10"/>
      <c r="M2414" s="10"/>
      <c r="N2414" s="150"/>
    </row>
    <row r="2415" spans="1:14">
      <c r="A2415" s="109"/>
      <c r="B2415" s="9"/>
      <c r="C2415" s="106"/>
      <c r="H2415" s="10"/>
      <c r="K2415" s="10"/>
      <c r="L2415" s="10"/>
      <c r="M2415" s="10"/>
      <c r="N2415" s="150"/>
    </row>
    <row r="2416" spans="1:14">
      <c r="A2416" s="109"/>
      <c r="B2416" s="9"/>
      <c r="C2416" s="106"/>
      <c r="H2416" s="10"/>
      <c r="K2416" s="10"/>
      <c r="L2416" s="10"/>
      <c r="M2416" s="10"/>
      <c r="N2416" s="150"/>
    </row>
    <row r="2417" spans="1:14">
      <c r="A2417" s="109"/>
      <c r="B2417" s="9"/>
      <c r="C2417" s="106"/>
      <c r="H2417" s="10"/>
      <c r="K2417" s="10"/>
      <c r="L2417" s="10"/>
      <c r="M2417" s="10"/>
      <c r="N2417" s="150"/>
    </row>
    <row r="2418" spans="1:14">
      <c r="A2418" s="109"/>
      <c r="B2418" s="9"/>
      <c r="C2418" s="106"/>
      <c r="H2418" s="10"/>
      <c r="K2418" s="10"/>
      <c r="L2418" s="10"/>
      <c r="M2418" s="10"/>
      <c r="N2418" s="150"/>
    </row>
    <row r="2419" spans="1:14">
      <c r="A2419" s="109"/>
      <c r="B2419" s="9"/>
      <c r="C2419" s="106"/>
      <c r="H2419" s="10"/>
      <c r="K2419" s="10"/>
      <c r="L2419" s="10"/>
      <c r="M2419" s="10"/>
      <c r="N2419" s="150"/>
    </row>
    <row r="2420" spans="1:14">
      <c r="A2420" s="109"/>
      <c r="B2420" s="9"/>
      <c r="C2420" s="106"/>
      <c r="H2420" s="10"/>
      <c r="K2420" s="10"/>
      <c r="L2420" s="10"/>
      <c r="M2420" s="10"/>
      <c r="N2420" s="150"/>
    </row>
    <row r="2421" spans="1:14">
      <c r="A2421" s="109"/>
      <c r="B2421" s="9"/>
      <c r="C2421" s="106"/>
      <c r="H2421" s="10"/>
      <c r="K2421" s="10"/>
      <c r="L2421" s="10"/>
      <c r="M2421" s="10"/>
      <c r="N2421" s="150"/>
    </row>
    <row r="2422" spans="1:14">
      <c r="A2422" s="109"/>
      <c r="B2422" s="9"/>
      <c r="C2422" s="106"/>
      <c r="H2422" s="10"/>
      <c r="K2422" s="10"/>
      <c r="L2422" s="10"/>
      <c r="M2422" s="10"/>
      <c r="N2422" s="150"/>
    </row>
    <row r="2423" spans="1:14">
      <c r="A2423" s="109"/>
      <c r="B2423" s="9"/>
      <c r="C2423" s="106"/>
      <c r="H2423" s="10"/>
      <c r="K2423" s="10"/>
      <c r="L2423" s="10"/>
      <c r="M2423" s="10"/>
      <c r="N2423" s="150"/>
    </row>
    <row r="2424" spans="1:14">
      <c r="A2424" s="109"/>
      <c r="B2424" s="9"/>
      <c r="C2424" s="106"/>
      <c r="H2424" s="10"/>
      <c r="K2424" s="10"/>
      <c r="L2424" s="10"/>
      <c r="M2424" s="10"/>
      <c r="N2424" s="150"/>
    </row>
    <row r="2425" spans="1:14">
      <c r="A2425" s="109"/>
      <c r="B2425" s="9"/>
      <c r="C2425" s="106"/>
      <c r="H2425" s="10"/>
      <c r="K2425" s="10"/>
      <c r="L2425" s="10"/>
      <c r="M2425" s="10"/>
      <c r="N2425" s="150"/>
    </row>
    <row r="2426" spans="1:14">
      <c r="A2426" s="109"/>
      <c r="B2426" s="9"/>
      <c r="C2426" s="106"/>
      <c r="H2426" s="10"/>
      <c r="K2426" s="10"/>
      <c r="L2426" s="10"/>
      <c r="M2426" s="10"/>
      <c r="N2426" s="150"/>
    </row>
    <row r="2427" spans="1:14">
      <c r="A2427" s="109"/>
      <c r="B2427" s="9"/>
      <c r="C2427" s="106"/>
      <c r="H2427" s="10"/>
      <c r="K2427" s="10"/>
      <c r="L2427" s="10"/>
      <c r="M2427" s="10"/>
      <c r="N2427" s="150"/>
    </row>
    <row r="2428" spans="1:14">
      <c r="A2428" s="109"/>
      <c r="B2428" s="9"/>
      <c r="C2428" s="106"/>
      <c r="H2428" s="10"/>
      <c r="K2428" s="10"/>
      <c r="L2428" s="10"/>
      <c r="M2428" s="10"/>
      <c r="N2428" s="150"/>
    </row>
    <row r="2429" spans="1:14">
      <c r="A2429" s="109"/>
      <c r="B2429" s="9"/>
      <c r="C2429" s="106"/>
      <c r="H2429" s="10"/>
      <c r="K2429" s="10"/>
      <c r="L2429" s="10"/>
      <c r="M2429" s="10"/>
      <c r="N2429" s="150"/>
    </row>
    <row r="2430" spans="1:14">
      <c r="A2430" s="109"/>
      <c r="B2430" s="9"/>
      <c r="C2430" s="106"/>
      <c r="H2430" s="10"/>
      <c r="K2430" s="10"/>
      <c r="L2430" s="10"/>
      <c r="M2430" s="10"/>
      <c r="N2430" s="150"/>
    </row>
    <row r="2431" spans="1:14">
      <c r="A2431" s="109"/>
      <c r="B2431" s="9"/>
      <c r="C2431" s="106"/>
      <c r="H2431" s="10"/>
      <c r="K2431" s="10"/>
      <c r="L2431" s="10"/>
      <c r="M2431" s="10"/>
      <c r="N2431" s="150"/>
    </row>
    <row r="2432" spans="1:14">
      <c r="A2432" s="109"/>
      <c r="B2432" s="9"/>
      <c r="C2432" s="106"/>
      <c r="H2432" s="10"/>
      <c r="K2432" s="10"/>
      <c r="L2432" s="10"/>
      <c r="M2432" s="10"/>
      <c r="N2432" s="150"/>
    </row>
    <row r="2433" spans="1:14">
      <c r="A2433" s="109"/>
      <c r="B2433" s="9"/>
      <c r="C2433" s="106"/>
      <c r="H2433" s="10"/>
      <c r="K2433" s="10"/>
      <c r="L2433" s="10"/>
      <c r="M2433" s="10"/>
      <c r="N2433" s="150"/>
    </row>
    <row r="2434" spans="1:14">
      <c r="A2434" s="109"/>
      <c r="B2434" s="9"/>
      <c r="C2434" s="106"/>
      <c r="H2434" s="10"/>
      <c r="K2434" s="10"/>
      <c r="L2434" s="10"/>
      <c r="M2434" s="10"/>
      <c r="N2434" s="150"/>
    </row>
    <row r="2435" spans="1:14">
      <c r="A2435" s="109"/>
      <c r="B2435" s="9"/>
      <c r="C2435" s="106"/>
      <c r="H2435" s="10"/>
      <c r="K2435" s="10"/>
      <c r="L2435" s="10"/>
      <c r="M2435" s="10"/>
      <c r="N2435" s="150"/>
    </row>
    <row r="2436" spans="1:14">
      <c r="A2436" s="109"/>
      <c r="B2436" s="9"/>
      <c r="C2436" s="106"/>
      <c r="H2436" s="10"/>
      <c r="K2436" s="10"/>
      <c r="L2436" s="10"/>
      <c r="M2436" s="10"/>
      <c r="N2436" s="150"/>
    </row>
    <row r="2437" spans="1:14">
      <c r="A2437" s="109"/>
      <c r="B2437" s="9"/>
      <c r="C2437" s="106"/>
      <c r="H2437" s="10"/>
      <c r="K2437" s="10"/>
      <c r="L2437" s="10"/>
      <c r="M2437" s="10"/>
      <c r="N2437" s="150"/>
    </row>
    <row r="2438" spans="1:14">
      <c r="A2438" s="109"/>
      <c r="B2438" s="9"/>
      <c r="C2438" s="106"/>
      <c r="H2438" s="10"/>
      <c r="K2438" s="10"/>
      <c r="L2438" s="10"/>
      <c r="M2438" s="10"/>
      <c r="N2438" s="150"/>
    </row>
    <row r="2439" spans="1:14">
      <c r="A2439" s="109"/>
      <c r="B2439" s="9"/>
      <c r="C2439" s="106"/>
      <c r="H2439" s="10"/>
      <c r="K2439" s="10"/>
      <c r="L2439" s="10"/>
      <c r="M2439" s="10"/>
      <c r="N2439" s="150"/>
    </row>
    <row r="2440" spans="1:14">
      <c r="A2440" s="109"/>
      <c r="B2440" s="9"/>
      <c r="C2440" s="106"/>
      <c r="H2440" s="10"/>
      <c r="K2440" s="10"/>
      <c r="L2440" s="10"/>
      <c r="M2440" s="10"/>
      <c r="N2440" s="150"/>
    </row>
    <row r="2441" spans="1:14">
      <c r="A2441" s="109"/>
      <c r="B2441" s="9"/>
      <c r="C2441" s="106"/>
      <c r="H2441" s="10"/>
      <c r="K2441" s="10"/>
      <c r="L2441" s="10"/>
      <c r="M2441" s="10"/>
      <c r="N2441" s="150"/>
    </row>
    <row r="2442" spans="1:14">
      <c r="A2442" s="109"/>
      <c r="B2442" s="9"/>
      <c r="C2442" s="106"/>
      <c r="H2442" s="10"/>
      <c r="K2442" s="10"/>
      <c r="L2442" s="10"/>
      <c r="M2442" s="10"/>
      <c r="N2442" s="150"/>
    </row>
    <row r="2443" spans="1:14">
      <c r="A2443" s="109"/>
      <c r="B2443" s="9"/>
      <c r="C2443" s="106"/>
      <c r="H2443" s="10"/>
      <c r="K2443" s="10"/>
      <c r="L2443" s="10"/>
      <c r="M2443" s="10"/>
      <c r="N2443" s="150"/>
    </row>
    <row r="2444" spans="1:14">
      <c r="A2444" s="109"/>
      <c r="B2444" s="9"/>
      <c r="C2444" s="106"/>
      <c r="H2444" s="10"/>
      <c r="K2444" s="10"/>
      <c r="L2444" s="10"/>
      <c r="M2444" s="10"/>
      <c r="N2444" s="150"/>
    </row>
    <row r="2445" spans="1:14">
      <c r="A2445" s="109"/>
      <c r="B2445" s="9"/>
      <c r="C2445" s="106"/>
      <c r="H2445" s="10"/>
      <c r="K2445" s="10"/>
      <c r="L2445" s="10"/>
      <c r="M2445" s="10"/>
      <c r="N2445" s="150"/>
    </row>
    <row r="2446" spans="1:14">
      <c r="A2446" s="109"/>
      <c r="B2446" s="9"/>
      <c r="C2446" s="106"/>
      <c r="H2446" s="10"/>
      <c r="K2446" s="10"/>
      <c r="L2446" s="10"/>
      <c r="M2446" s="10"/>
      <c r="N2446" s="150"/>
    </row>
    <row r="2447" spans="1:14">
      <c r="A2447" s="109"/>
      <c r="B2447" s="9"/>
      <c r="C2447" s="106"/>
      <c r="H2447" s="10"/>
      <c r="K2447" s="10"/>
      <c r="L2447" s="10"/>
      <c r="M2447" s="10"/>
      <c r="N2447" s="150"/>
    </row>
    <row r="2448" spans="1:14">
      <c r="A2448" s="109"/>
      <c r="B2448" s="9"/>
      <c r="C2448" s="106"/>
      <c r="H2448" s="10"/>
      <c r="K2448" s="10"/>
      <c r="L2448" s="10"/>
      <c r="M2448" s="10"/>
      <c r="N2448" s="150"/>
    </row>
    <row r="2449" spans="1:14">
      <c r="A2449" s="109"/>
      <c r="B2449" s="9"/>
      <c r="C2449" s="106"/>
      <c r="H2449" s="10"/>
      <c r="K2449" s="10"/>
      <c r="L2449" s="10"/>
      <c r="M2449" s="10"/>
      <c r="N2449" s="150"/>
    </row>
    <row r="2450" spans="1:14">
      <c r="A2450" s="109"/>
      <c r="B2450" s="9"/>
      <c r="C2450" s="106"/>
      <c r="H2450" s="10"/>
      <c r="K2450" s="10"/>
      <c r="L2450" s="10"/>
      <c r="M2450" s="10"/>
      <c r="N2450" s="150"/>
    </row>
    <row r="2451" spans="1:14">
      <c r="A2451" s="109"/>
      <c r="B2451" s="9"/>
      <c r="C2451" s="106"/>
      <c r="H2451" s="10"/>
      <c r="K2451" s="10"/>
      <c r="L2451" s="10"/>
      <c r="M2451" s="10"/>
      <c r="N2451" s="150"/>
    </row>
    <row r="2452" spans="1:14">
      <c r="A2452" s="109"/>
      <c r="B2452" s="9"/>
      <c r="C2452" s="106"/>
      <c r="H2452" s="10"/>
      <c r="K2452" s="10"/>
      <c r="L2452" s="10"/>
      <c r="M2452" s="10"/>
      <c r="N2452" s="150"/>
    </row>
    <row r="2453" spans="1:14">
      <c r="A2453" s="109"/>
      <c r="B2453" s="9"/>
      <c r="C2453" s="106"/>
      <c r="H2453" s="10"/>
      <c r="K2453" s="10"/>
      <c r="L2453" s="10"/>
      <c r="M2453" s="10"/>
      <c r="N2453" s="150"/>
    </row>
    <row r="2454" spans="1:14">
      <c r="A2454" s="109"/>
      <c r="B2454" s="9"/>
      <c r="C2454" s="106"/>
      <c r="H2454" s="10"/>
      <c r="K2454" s="10"/>
      <c r="L2454" s="10"/>
      <c r="M2454" s="10"/>
      <c r="N2454" s="150"/>
    </row>
    <row r="2455" spans="1:14">
      <c r="A2455" s="109"/>
      <c r="B2455" s="9"/>
      <c r="C2455" s="106"/>
      <c r="H2455" s="10"/>
      <c r="K2455" s="10"/>
      <c r="L2455" s="10"/>
      <c r="M2455" s="10"/>
      <c r="N2455" s="150"/>
    </row>
    <row r="2456" spans="1:14">
      <c r="A2456" s="109"/>
      <c r="B2456" s="9"/>
      <c r="C2456" s="106"/>
      <c r="H2456" s="10"/>
      <c r="K2456" s="10"/>
      <c r="L2456" s="10"/>
      <c r="M2456" s="10"/>
      <c r="N2456" s="150"/>
    </row>
    <row r="2457" spans="1:14">
      <c r="A2457" s="109"/>
      <c r="B2457" s="9"/>
      <c r="C2457" s="106"/>
      <c r="H2457" s="10"/>
      <c r="K2457" s="10"/>
      <c r="L2457" s="10"/>
      <c r="M2457" s="10"/>
      <c r="N2457" s="150"/>
    </row>
    <row r="2458" spans="1:14">
      <c r="A2458" s="109"/>
      <c r="B2458" s="9"/>
      <c r="C2458" s="106"/>
      <c r="H2458" s="10"/>
      <c r="K2458" s="10"/>
      <c r="L2458" s="10"/>
      <c r="M2458" s="10"/>
      <c r="N2458" s="150"/>
    </row>
    <row r="2459" spans="1:14">
      <c r="A2459" s="109"/>
      <c r="B2459" s="9"/>
      <c r="C2459" s="106"/>
      <c r="H2459" s="10"/>
      <c r="K2459" s="10"/>
      <c r="L2459" s="10"/>
      <c r="M2459" s="10"/>
      <c r="N2459" s="150"/>
    </row>
    <row r="2460" spans="1:14">
      <c r="A2460" s="109"/>
      <c r="B2460" s="9"/>
      <c r="C2460" s="106"/>
      <c r="H2460" s="10"/>
      <c r="K2460" s="10"/>
      <c r="L2460" s="10"/>
      <c r="M2460" s="10"/>
      <c r="N2460" s="150"/>
    </row>
    <row r="2461" spans="1:14">
      <c r="A2461" s="109"/>
      <c r="B2461" s="9"/>
      <c r="C2461" s="106"/>
      <c r="H2461" s="10"/>
      <c r="K2461" s="10"/>
      <c r="L2461" s="10"/>
      <c r="M2461" s="10"/>
      <c r="N2461" s="150"/>
    </row>
    <row r="2462" spans="1:14">
      <c r="A2462" s="109"/>
      <c r="B2462" s="9"/>
      <c r="C2462" s="106"/>
      <c r="H2462" s="10"/>
      <c r="K2462" s="10"/>
      <c r="L2462" s="10"/>
      <c r="M2462" s="10"/>
      <c r="N2462" s="150"/>
    </row>
    <row r="2463" spans="1:14">
      <c r="A2463" s="109"/>
      <c r="B2463" s="9"/>
      <c r="C2463" s="106"/>
      <c r="H2463" s="10"/>
      <c r="K2463" s="10"/>
      <c r="L2463" s="10"/>
      <c r="M2463" s="10"/>
      <c r="N2463" s="150"/>
    </row>
    <row r="2464" spans="1:14">
      <c r="A2464" s="109"/>
      <c r="B2464" s="9"/>
      <c r="C2464" s="106"/>
      <c r="H2464" s="10"/>
      <c r="K2464" s="10"/>
      <c r="L2464" s="10"/>
      <c r="M2464" s="10"/>
      <c r="N2464" s="150"/>
    </row>
    <row r="2465" spans="1:14">
      <c r="A2465" s="109"/>
      <c r="B2465" s="9"/>
      <c r="C2465" s="106"/>
      <c r="H2465" s="10"/>
      <c r="K2465" s="10"/>
      <c r="L2465" s="10"/>
      <c r="M2465" s="10"/>
      <c r="N2465" s="150"/>
    </row>
    <row r="2466" spans="1:14">
      <c r="A2466" s="109"/>
      <c r="B2466" s="9"/>
      <c r="C2466" s="106"/>
      <c r="H2466" s="10"/>
      <c r="K2466" s="10"/>
      <c r="L2466" s="10"/>
      <c r="M2466" s="10"/>
      <c r="N2466" s="150"/>
    </row>
    <row r="2467" spans="1:14">
      <c r="A2467" s="109"/>
      <c r="B2467" s="9"/>
      <c r="C2467" s="106"/>
      <c r="H2467" s="10"/>
      <c r="K2467" s="10"/>
      <c r="L2467" s="10"/>
      <c r="M2467" s="10"/>
      <c r="N2467" s="150"/>
    </row>
    <row r="2468" spans="1:14">
      <c r="A2468" s="109"/>
      <c r="B2468" s="9"/>
      <c r="C2468" s="106"/>
      <c r="H2468" s="10"/>
      <c r="K2468" s="10"/>
      <c r="L2468" s="10"/>
      <c r="M2468" s="10"/>
      <c r="N2468" s="150"/>
    </row>
    <row r="2469" spans="1:14">
      <c r="A2469" s="109"/>
      <c r="B2469" s="9"/>
      <c r="C2469" s="106"/>
      <c r="H2469" s="10"/>
      <c r="K2469" s="10"/>
      <c r="L2469" s="10"/>
      <c r="M2469" s="10"/>
      <c r="N2469" s="150"/>
    </row>
    <row r="2470" spans="1:14">
      <c r="A2470" s="109"/>
      <c r="B2470" s="9"/>
      <c r="C2470" s="106"/>
      <c r="H2470" s="10"/>
      <c r="K2470" s="10"/>
      <c r="L2470" s="10"/>
      <c r="M2470" s="10"/>
      <c r="N2470" s="150"/>
    </row>
    <row r="2471" spans="1:14">
      <c r="A2471" s="109"/>
      <c r="B2471" s="9"/>
      <c r="C2471" s="106"/>
      <c r="H2471" s="10"/>
      <c r="K2471" s="10"/>
      <c r="L2471" s="10"/>
      <c r="M2471" s="10"/>
      <c r="N2471" s="150"/>
    </row>
    <row r="2472" spans="1:14">
      <c r="A2472" s="109"/>
      <c r="B2472" s="9"/>
      <c r="C2472" s="106"/>
      <c r="H2472" s="10"/>
      <c r="K2472" s="10"/>
      <c r="L2472" s="10"/>
      <c r="M2472" s="10"/>
      <c r="N2472" s="150"/>
    </row>
    <row r="2473" spans="1:14">
      <c r="A2473" s="109"/>
      <c r="B2473" s="9"/>
      <c r="C2473" s="106"/>
      <c r="H2473" s="10"/>
      <c r="K2473" s="10"/>
      <c r="L2473" s="10"/>
      <c r="M2473" s="10"/>
      <c r="N2473" s="150"/>
    </row>
    <row r="2474" spans="1:14">
      <c r="A2474" s="109"/>
      <c r="B2474" s="9"/>
      <c r="C2474" s="106"/>
      <c r="H2474" s="10"/>
      <c r="K2474" s="10"/>
      <c r="L2474" s="10"/>
      <c r="M2474" s="10"/>
      <c r="N2474" s="150"/>
    </row>
    <row r="2475" spans="1:14">
      <c r="A2475" s="109"/>
      <c r="B2475" s="9"/>
      <c r="C2475" s="106"/>
      <c r="H2475" s="10"/>
      <c r="K2475" s="10"/>
      <c r="L2475" s="10"/>
      <c r="M2475" s="10"/>
      <c r="N2475" s="150"/>
    </row>
    <row r="2476" spans="1:14">
      <c r="A2476" s="109"/>
      <c r="B2476" s="9"/>
      <c r="C2476" s="106"/>
      <c r="H2476" s="10"/>
      <c r="K2476" s="10"/>
      <c r="L2476" s="10"/>
      <c r="M2476" s="10"/>
      <c r="N2476" s="150"/>
    </row>
    <row r="2477" spans="1:14">
      <c r="A2477" s="109"/>
      <c r="B2477" s="9"/>
      <c r="C2477" s="106"/>
      <c r="H2477" s="10"/>
      <c r="K2477" s="10"/>
      <c r="L2477" s="10"/>
      <c r="M2477" s="10"/>
      <c r="N2477" s="150"/>
    </row>
    <row r="2478" spans="1:14">
      <c r="A2478" s="109"/>
      <c r="B2478" s="9"/>
      <c r="C2478" s="106"/>
      <c r="H2478" s="10"/>
      <c r="K2478" s="10"/>
      <c r="L2478" s="10"/>
      <c r="M2478" s="10"/>
      <c r="N2478" s="150"/>
    </row>
    <row r="2479" spans="1:14">
      <c r="A2479" s="109"/>
      <c r="B2479" s="9"/>
      <c r="C2479" s="106"/>
      <c r="H2479" s="10"/>
      <c r="K2479" s="10"/>
      <c r="L2479" s="10"/>
      <c r="M2479" s="10"/>
      <c r="N2479" s="150"/>
    </row>
    <row r="2480" spans="1:14">
      <c r="A2480" s="109"/>
      <c r="B2480" s="9"/>
      <c r="C2480" s="106"/>
      <c r="H2480" s="10"/>
      <c r="K2480" s="10"/>
      <c r="L2480" s="10"/>
      <c r="M2480" s="10"/>
      <c r="N2480" s="150"/>
    </row>
    <row r="2481" spans="1:14">
      <c r="A2481" s="109"/>
      <c r="B2481" s="9"/>
      <c r="C2481" s="106"/>
      <c r="H2481" s="10"/>
      <c r="K2481" s="10"/>
      <c r="L2481" s="10"/>
      <c r="M2481" s="10"/>
      <c r="N2481" s="150"/>
    </row>
    <row r="2482" spans="1:14">
      <c r="A2482" s="109"/>
      <c r="B2482" s="9"/>
      <c r="C2482" s="106"/>
      <c r="H2482" s="10"/>
      <c r="K2482" s="10"/>
      <c r="L2482" s="10"/>
      <c r="M2482" s="10"/>
      <c r="N2482" s="150"/>
    </row>
    <row r="2483" spans="1:14">
      <c r="A2483" s="109"/>
      <c r="B2483" s="9"/>
      <c r="C2483" s="106"/>
      <c r="H2483" s="10"/>
      <c r="K2483" s="10"/>
      <c r="L2483" s="10"/>
      <c r="M2483" s="10"/>
      <c r="N2483" s="150"/>
    </row>
    <row r="2484" spans="1:14">
      <c r="A2484" s="109"/>
      <c r="B2484" s="9"/>
      <c r="C2484" s="106"/>
      <c r="H2484" s="10"/>
      <c r="K2484" s="10"/>
      <c r="L2484" s="10"/>
      <c r="M2484" s="10"/>
      <c r="N2484" s="150"/>
    </row>
    <row r="2485" spans="1:14">
      <c r="A2485" s="109"/>
      <c r="B2485" s="9"/>
      <c r="C2485" s="106"/>
      <c r="H2485" s="10"/>
      <c r="K2485" s="10"/>
      <c r="L2485" s="10"/>
      <c r="M2485" s="10"/>
      <c r="N2485" s="150"/>
    </row>
    <row r="2486" spans="1:14">
      <c r="A2486" s="109"/>
      <c r="B2486" s="9"/>
      <c r="C2486" s="106"/>
      <c r="H2486" s="10"/>
      <c r="K2486" s="10"/>
      <c r="L2486" s="10"/>
      <c r="M2486" s="10"/>
      <c r="N2486" s="150"/>
    </row>
    <row r="2487" spans="1:14">
      <c r="A2487" s="109"/>
      <c r="B2487" s="9"/>
      <c r="C2487" s="106"/>
      <c r="H2487" s="10"/>
      <c r="K2487" s="10"/>
      <c r="L2487" s="10"/>
      <c r="M2487" s="10"/>
      <c r="N2487" s="150"/>
    </row>
    <row r="2488" spans="1:14">
      <c r="A2488" s="109"/>
      <c r="B2488" s="9"/>
      <c r="C2488" s="106"/>
      <c r="H2488" s="10"/>
      <c r="K2488" s="10"/>
      <c r="L2488" s="10"/>
      <c r="M2488" s="10"/>
      <c r="N2488" s="150"/>
    </row>
    <row r="2489" spans="1:14">
      <c r="A2489" s="109"/>
      <c r="B2489" s="9"/>
      <c r="C2489" s="106"/>
      <c r="H2489" s="10"/>
      <c r="K2489" s="10"/>
      <c r="L2489" s="10"/>
      <c r="M2489" s="10"/>
      <c r="N2489" s="150"/>
    </row>
    <row r="2490" spans="1:14">
      <c r="A2490" s="109"/>
      <c r="B2490" s="9"/>
      <c r="C2490" s="106"/>
      <c r="H2490" s="10"/>
      <c r="K2490" s="10"/>
      <c r="L2490" s="10"/>
      <c r="M2490" s="10"/>
      <c r="N2490" s="150"/>
    </row>
    <row r="2491" spans="1:14">
      <c r="A2491" s="109"/>
      <c r="B2491" s="9"/>
      <c r="C2491" s="106"/>
      <c r="H2491" s="10"/>
      <c r="K2491" s="10"/>
      <c r="L2491" s="10"/>
      <c r="M2491" s="10"/>
      <c r="N2491" s="150"/>
    </row>
    <row r="2492" spans="1:14">
      <c r="A2492" s="109"/>
      <c r="B2492" s="9"/>
      <c r="C2492" s="106"/>
      <c r="H2492" s="10"/>
      <c r="K2492" s="10"/>
      <c r="L2492" s="10"/>
      <c r="M2492" s="10"/>
      <c r="N2492" s="150"/>
    </row>
    <row r="2493" spans="1:14">
      <c r="A2493" s="109"/>
      <c r="B2493" s="9"/>
      <c r="C2493" s="106"/>
      <c r="H2493" s="10"/>
      <c r="K2493" s="10"/>
      <c r="L2493" s="10"/>
      <c r="M2493" s="10"/>
      <c r="N2493" s="150"/>
    </row>
    <row r="2494" spans="1:14">
      <c r="A2494" s="109"/>
      <c r="B2494" s="9"/>
      <c r="C2494" s="106"/>
      <c r="H2494" s="10"/>
      <c r="K2494" s="10"/>
      <c r="L2494" s="10"/>
      <c r="M2494" s="10"/>
      <c r="N2494" s="150"/>
    </row>
    <row r="2495" spans="1:14">
      <c r="A2495" s="109"/>
      <c r="B2495" s="9"/>
      <c r="C2495" s="106"/>
      <c r="H2495" s="10"/>
      <c r="K2495" s="10"/>
      <c r="L2495" s="10"/>
      <c r="M2495" s="10"/>
      <c r="N2495" s="150"/>
    </row>
    <row r="2496" spans="1:14">
      <c r="A2496" s="109"/>
      <c r="B2496" s="9"/>
      <c r="C2496" s="106"/>
      <c r="H2496" s="10"/>
      <c r="K2496" s="10"/>
      <c r="L2496" s="10"/>
      <c r="M2496" s="10"/>
      <c r="N2496" s="150"/>
    </row>
    <row r="2497" spans="1:14">
      <c r="A2497" s="109"/>
      <c r="B2497" s="9"/>
      <c r="C2497" s="106"/>
      <c r="H2497" s="10"/>
      <c r="K2497" s="10"/>
      <c r="L2497" s="10"/>
      <c r="M2497" s="10"/>
      <c r="N2497" s="150"/>
    </row>
    <row r="2498" spans="1:14">
      <c r="A2498" s="109"/>
      <c r="B2498" s="9"/>
      <c r="C2498" s="106"/>
      <c r="H2498" s="10"/>
      <c r="K2498" s="10"/>
      <c r="L2498" s="10"/>
      <c r="M2498" s="10"/>
      <c r="N2498" s="150"/>
    </row>
    <row r="2499" spans="1:14">
      <c r="A2499" s="109"/>
      <c r="B2499" s="9"/>
      <c r="C2499" s="106"/>
      <c r="H2499" s="10"/>
      <c r="K2499" s="10"/>
      <c r="L2499" s="10"/>
      <c r="M2499" s="10"/>
      <c r="N2499" s="150"/>
    </row>
    <row r="2500" spans="1:14">
      <c r="A2500" s="109"/>
      <c r="B2500" s="9"/>
      <c r="C2500" s="106"/>
      <c r="H2500" s="10"/>
      <c r="K2500" s="10"/>
      <c r="L2500" s="10"/>
      <c r="M2500" s="10"/>
      <c r="N2500" s="150"/>
    </row>
    <row r="2501" spans="1:14">
      <c r="A2501" s="109"/>
      <c r="B2501" s="9"/>
      <c r="C2501" s="106"/>
      <c r="H2501" s="10"/>
      <c r="K2501" s="10"/>
      <c r="L2501" s="10"/>
      <c r="M2501" s="10"/>
      <c r="N2501" s="150"/>
    </row>
    <row r="2502" spans="1:14">
      <c r="A2502" s="109"/>
      <c r="B2502" s="9"/>
      <c r="C2502" s="106"/>
      <c r="H2502" s="10"/>
      <c r="K2502" s="10"/>
      <c r="L2502" s="10"/>
      <c r="M2502" s="10"/>
      <c r="N2502" s="150"/>
    </row>
    <row r="2503" spans="1:14">
      <c r="A2503" s="109"/>
      <c r="B2503" s="9"/>
      <c r="C2503" s="106"/>
      <c r="H2503" s="10"/>
      <c r="K2503" s="10"/>
      <c r="L2503" s="10"/>
      <c r="M2503" s="10"/>
      <c r="N2503" s="150"/>
    </row>
    <row r="2504" spans="1:14">
      <c r="A2504" s="109"/>
      <c r="B2504" s="9"/>
      <c r="C2504" s="106"/>
      <c r="H2504" s="10"/>
      <c r="K2504" s="10"/>
      <c r="L2504" s="10"/>
      <c r="M2504" s="10"/>
      <c r="N2504" s="150"/>
    </row>
    <row r="2505" spans="1:14">
      <c r="A2505" s="109"/>
      <c r="B2505" s="9"/>
      <c r="C2505" s="106"/>
      <c r="H2505" s="10"/>
      <c r="K2505" s="10"/>
      <c r="L2505" s="10"/>
      <c r="M2505" s="10"/>
      <c r="N2505" s="150"/>
    </row>
    <row r="2506" spans="1:14">
      <c r="A2506" s="109"/>
      <c r="B2506" s="9"/>
      <c r="C2506" s="106"/>
      <c r="H2506" s="10"/>
      <c r="K2506" s="10"/>
      <c r="L2506" s="10"/>
      <c r="M2506" s="10"/>
      <c r="N2506" s="150"/>
    </row>
    <row r="2507" spans="1:14">
      <c r="A2507" s="109"/>
      <c r="B2507" s="9"/>
      <c r="C2507" s="106"/>
      <c r="H2507" s="10"/>
      <c r="K2507" s="10"/>
      <c r="L2507" s="10"/>
      <c r="M2507" s="10"/>
      <c r="N2507" s="150"/>
    </row>
    <row r="2508" spans="1:14">
      <c r="A2508" s="109"/>
      <c r="B2508" s="9"/>
      <c r="C2508" s="106"/>
      <c r="H2508" s="10"/>
      <c r="K2508" s="10"/>
      <c r="L2508" s="10"/>
      <c r="M2508" s="10"/>
      <c r="N2508" s="150"/>
    </row>
    <row r="2509" spans="1:14">
      <c r="A2509" s="109"/>
      <c r="B2509" s="9"/>
      <c r="C2509" s="106"/>
      <c r="H2509" s="10"/>
      <c r="K2509" s="10"/>
      <c r="L2509" s="10"/>
      <c r="M2509" s="10"/>
      <c r="N2509" s="150"/>
    </row>
    <row r="2510" spans="1:14">
      <c r="A2510" s="109"/>
      <c r="B2510" s="9"/>
      <c r="C2510" s="106"/>
      <c r="H2510" s="10"/>
      <c r="K2510" s="10"/>
      <c r="L2510" s="10"/>
      <c r="M2510" s="10"/>
      <c r="N2510" s="150"/>
    </row>
    <row r="2511" spans="1:14">
      <c r="A2511" s="109"/>
      <c r="B2511" s="9"/>
      <c r="C2511" s="106"/>
      <c r="H2511" s="10"/>
      <c r="K2511" s="10"/>
      <c r="L2511" s="10"/>
      <c r="M2511" s="10"/>
      <c r="N2511" s="150"/>
    </row>
    <row r="2512" spans="1:14">
      <c r="A2512" s="109"/>
      <c r="B2512" s="9"/>
      <c r="C2512" s="106"/>
      <c r="H2512" s="10"/>
      <c r="K2512" s="10"/>
      <c r="L2512" s="10"/>
      <c r="M2512" s="10"/>
      <c r="N2512" s="150"/>
    </row>
    <row r="2513" spans="1:14">
      <c r="A2513" s="109"/>
      <c r="B2513" s="9"/>
      <c r="C2513" s="106"/>
      <c r="H2513" s="10"/>
      <c r="K2513" s="10"/>
      <c r="L2513" s="10"/>
      <c r="M2513" s="10"/>
      <c r="N2513" s="150"/>
    </row>
    <row r="2514" spans="1:14">
      <c r="A2514" s="109"/>
      <c r="B2514" s="9"/>
      <c r="C2514" s="106"/>
      <c r="H2514" s="10"/>
      <c r="K2514" s="10"/>
      <c r="L2514" s="10"/>
      <c r="M2514" s="10"/>
      <c r="N2514" s="150"/>
    </row>
    <row r="2515" spans="1:14">
      <c r="A2515" s="109"/>
      <c r="B2515" s="9"/>
      <c r="C2515" s="106"/>
      <c r="H2515" s="10"/>
      <c r="K2515" s="10"/>
      <c r="L2515" s="10"/>
      <c r="M2515" s="10"/>
      <c r="N2515" s="150"/>
    </row>
    <row r="2516" spans="1:14">
      <c r="A2516" s="109"/>
      <c r="B2516" s="9"/>
      <c r="C2516" s="106"/>
      <c r="H2516" s="10"/>
      <c r="K2516" s="10"/>
      <c r="L2516" s="10"/>
      <c r="M2516" s="10"/>
      <c r="N2516" s="150"/>
    </row>
    <row r="2517" spans="1:14">
      <c r="A2517" s="109"/>
      <c r="B2517" s="9"/>
      <c r="C2517" s="106"/>
      <c r="H2517" s="10"/>
      <c r="K2517" s="10"/>
      <c r="L2517" s="10"/>
      <c r="M2517" s="10"/>
      <c r="N2517" s="150"/>
    </row>
    <row r="2518" spans="1:14">
      <c r="A2518" s="109"/>
      <c r="B2518" s="9"/>
      <c r="C2518" s="106"/>
      <c r="H2518" s="10"/>
      <c r="K2518" s="10"/>
      <c r="L2518" s="10"/>
      <c r="M2518" s="10"/>
      <c r="N2518" s="150"/>
    </row>
    <row r="2519" spans="1:14">
      <c r="A2519" s="109"/>
      <c r="B2519" s="9"/>
      <c r="C2519" s="106"/>
      <c r="H2519" s="10"/>
      <c r="K2519" s="10"/>
      <c r="L2519" s="10"/>
      <c r="M2519" s="10"/>
      <c r="N2519" s="150"/>
    </row>
    <row r="2520" spans="1:14">
      <c r="A2520" s="109"/>
      <c r="B2520" s="9"/>
      <c r="C2520" s="106"/>
      <c r="H2520" s="10"/>
      <c r="K2520" s="10"/>
      <c r="L2520" s="10"/>
      <c r="M2520" s="10"/>
      <c r="N2520" s="150"/>
    </row>
    <row r="2521" spans="1:14">
      <c r="A2521" s="109"/>
      <c r="B2521" s="9"/>
      <c r="C2521" s="106"/>
      <c r="H2521" s="10"/>
      <c r="K2521" s="10"/>
      <c r="L2521" s="10"/>
      <c r="M2521" s="10"/>
      <c r="N2521" s="150"/>
    </row>
    <row r="2522" spans="1:14">
      <c r="A2522" s="109"/>
      <c r="B2522" s="9"/>
      <c r="C2522" s="106"/>
      <c r="H2522" s="10"/>
      <c r="K2522" s="10"/>
      <c r="L2522" s="10"/>
      <c r="M2522" s="10"/>
      <c r="N2522" s="150"/>
    </row>
    <row r="2523" spans="1:14">
      <c r="A2523" s="109"/>
      <c r="B2523" s="9"/>
      <c r="C2523" s="106"/>
      <c r="H2523" s="10"/>
      <c r="K2523" s="10"/>
      <c r="L2523" s="10"/>
      <c r="M2523" s="10"/>
      <c r="N2523" s="150"/>
    </row>
    <row r="2524" spans="1:14">
      <c r="A2524" s="109"/>
      <c r="B2524" s="9"/>
      <c r="C2524" s="106"/>
      <c r="H2524" s="10"/>
      <c r="K2524" s="10"/>
      <c r="L2524" s="10"/>
      <c r="M2524" s="10"/>
      <c r="N2524" s="150"/>
    </row>
    <row r="2525" spans="1:14">
      <c r="A2525" s="109"/>
      <c r="B2525" s="9"/>
      <c r="C2525" s="106"/>
      <c r="H2525" s="10"/>
      <c r="K2525" s="10"/>
      <c r="L2525" s="10"/>
      <c r="M2525" s="10"/>
      <c r="N2525" s="150"/>
    </row>
    <row r="2526" spans="1:14">
      <c r="A2526" s="109"/>
      <c r="B2526" s="9"/>
      <c r="C2526" s="106"/>
      <c r="H2526" s="10"/>
      <c r="K2526" s="10"/>
      <c r="L2526" s="10"/>
      <c r="M2526" s="10"/>
      <c r="N2526" s="150"/>
    </row>
    <row r="2527" spans="1:14">
      <c r="A2527" s="109"/>
      <c r="B2527" s="9"/>
      <c r="C2527" s="106"/>
      <c r="H2527" s="10"/>
      <c r="K2527" s="10"/>
      <c r="L2527" s="10"/>
      <c r="M2527" s="10"/>
      <c r="N2527" s="150"/>
    </row>
    <row r="2528" spans="1:14">
      <c r="A2528" s="109"/>
      <c r="B2528" s="9"/>
      <c r="C2528" s="106"/>
      <c r="H2528" s="10"/>
      <c r="K2528" s="10"/>
      <c r="L2528" s="10"/>
      <c r="M2528" s="10"/>
      <c r="N2528" s="150"/>
    </row>
    <row r="2529" spans="1:14">
      <c r="A2529" s="109"/>
      <c r="B2529" s="9"/>
      <c r="C2529" s="106"/>
      <c r="H2529" s="10"/>
      <c r="K2529" s="10"/>
      <c r="L2529" s="10"/>
      <c r="M2529" s="10"/>
      <c r="N2529" s="150"/>
    </row>
    <row r="2530" spans="1:14">
      <c r="A2530" s="109"/>
      <c r="B2530" s="9"/>
      <c r="C2530" s="106"/>
      <c r="H2530" s="10"/>
      <c r="K2530" s="10"/>
      <c r="L2530" s="10"/>
      <c r="M2530" s="10"/>
      <c r="N2530" s="150"/>
    </row>
    <row r="2531" spans="1:14">
      <c r="A2531" s="109"/>
      <c r="B2531" s="9"/>
      <c r="C2531" s="106"/>
      <c r="H2531" s="10"/>
      <c r="K2531" s="10"/>
      <c r="L2531" s="10"/>
      <c r="M2531" s="10"/>
      <c r="N2531" s="150"/>
    </row>
    <row r="2532" spans="1:14">
      <c r="A2532" s="109"/>
      <c r="B2532" s="9"/>
      <c r="C2532" s="106"/>
      <c r="H2532" s="10"/>
      <c r="K2532" s="10"/>
      <c r="L2532" s="10"/>
      <c r="M2532" s="10"/>
      <c r="N2532" s="150"/>
    </row>
    <row r="2533" spans="1:14">
      <c r="A2533" s="109"/>
      <c r="B2533" s="9"/>
      <c r="C2533" s="106"/>
      <c r="H2533" s="10"/>
      <c r="K2533" s="10"/>
      <c r="L2533" s="10"/>
      <c r="M2533" s="10"/>
      <c r="N2533" s="150"/>
    </row>
    <row r="2534" spans="1:14">
      <c r="A2534" s="109"/>
      <c r="B2534" s="9"/>
      <c r="C2534" s="106"/>
      <c r="H2534" s="10"/>
      <c r="K2534" s="10"/>
      <c r="L2534" s="10"/>
      <c r="M2534" s="10"/>
      <c r="N2534" s="150"/>
    </row>
    <row r="2535" spans="1:14">
      <c r="A2535" s="109"/>
      <c r="B2535" s="9"/>
      <c r="C2535" s="106"/>
      <c r="H2535" s="10"/>
      <c r="K2535" s="10"/>
      <c r="L2535" s="10"/>
      <c r="M2535" s="10"/>
      <c r="N2535" s="150"/>
    </row>
    <row r="2536" spans="1:14">
      <c r="A2536" s="109"/>
      <c r="B2536" s="9"/>
      <c r="C2536" s="106"/>
      <c r="H2536" s="10"/>
      <c r="K2536" s="10"/>
      <c r="L2536" s="10"/>
      <c r="M2536" s="10"/>
      <c r="N2536" s="150"/>
    </row>
    <row r="2537" spans="1:14">
      <c r="A2537" s="109"/>
      <c r="B2537" s="9"/>
      <c r="C2537" s="106"/>
      <c r="H2537" s="10"/>
      <c r="K2537" s="10"/>
      <c r="L2537" s="10"/>
      <c r="M2537" s="10"/>
      <c r="N2537" s="150"/>
    </row>
    <row r="2538" spans="1:14">
      <c r="A2538" s="109"/>
      <c r="B2538" s="9"/>
      <c r="C2538" s="106"/>
      <c r="H2538" s="10"/>
      <c r="K2538" s="10"/>
      <c r="L2538" s="10"/>
      <c r="M2538" s="10"/>
      <c r="N2538" s="150"/>
    </row>
    <row r="2539" spans="1:14">
      <c r="A2539" s="109"/>
      <c r="B2539" s="9"/>
      <c r="C2539" s="106"/>
      <c r="H2539" s="10"/>
      <c r="K2539" s="10"/>
      <c r="L2539" s="10"/>
      <c r="M2539" s="10"/>
      <c r="N2539" s="150"/>
    </row>
    <row r="2540" spans="1:14">
      <c r="A2540" s="109"/>
      <c r="B2540" s="9"/>
      <c r="C2540" s="106"/>
      <c r="H2540" s="10"/>
      <c r="K2540" s="10"/>
      <c r="L2540" s="10"/>
      <c r="M2540" s="10"/>
      <c r="N2540" s="150"/>
    </row>
    <row r="2541" spans="1:14">
      <c r="A2541" s="109"/>
      <c r="B2541" s="9"/>
      <c r="C2541" s="106"/>
      <c r="H2541" s="10"/>
      <c r="K2541" s="10"/>
      <c r="L2541" s="10"/>
      <c r="M2541" s="10"/>
      <c r="N2541" s="150"/>
    </row>
    <row r="2542" spans="1:14">
      <c r="A2542" s="109"/>
      <c r="B2542" s="9"/>
      <c r="C2542" s="106"/>
      <c r="H2542" s="10"/>
      <c r="K2542" s="10"/>
      <c r="L2542" s="10"/>
      <c r="M2542" s="10"/>
      <c r="N2542" s="150"/>
    </row>
    <row r="2543" spans="1:14">
      <c r="A2543" s="109"/>
      <c r="B2543" s="9"/>
      <c r="C2543" s="106"/>
      <c r="H2543" s="10"/>
      <c r="K2543" s="10"/>
      <c r="L2543" s="10"/>
      <c r="M2543" s="10"/>
      <c r="N2543" s="150"/>
    </row>
    <row r="2544" spans="1:14">
      <c r="A2544" s="109"/>
      <c r="B2544" s="9"/>
      <c r="C2544" s="106"/>
      <c r="H2544" s="10"/>
      <c r="K2544" s="10"/>
      <c r="L2544" s="10"/>
      <c r="M2544" s="10"/>
      <c r="N2544" s="150"/>
    </row>
    <row r="2545" spans="1:14">
      <c r="A2545" s="109"/>
      <c r="B2545" s="9"/>
      <c r="C2545" s="106"/>
      <c r="H2545" s="10"/>
      <c r="K2545" s="10"/>
      <c r="L2545" s="10"/>
      <c r="M2545" s="10"/>
      <c r="N2545" s="150"/>
    </row>
    <row r="2546" spans="1:14">
      <c r="A2546" s="109"/>
      <c r="B2546" s="9"/>
      <c r="C2546" s="106"/>
      <c r="H2546" s="10"/>
      <c r="K2546" s="10"/>
      <c r="L2546" s="10"/>
      <c r="M2546" s="10"/>
      <c r="N2546" s="150"/>
    </row>
    <row r="2547" spans="1:14">
      <c r="A2547" s="109"/>
      <c r="B2547" s="9"/>
      <c r="C2547" s="106"/>
      <c r="H2547" s="10"/>
      <c r="K2547" s="10"/>
      <c r="L2547" s="10"/>
      <c r="M2547" s="10"/>
      <c r="N2547" s="150"/>
    </row>
    <row r="2548" spans="1:14">
      <c r="A2548" s="109"/>
      <c r="B2548" s="9"/>
      <c r="C2548" s="106"/>
      <c r="H2548" s="10"/>
      <c r="K2548" s="10"/>
      <c r="L2548" s="10"/>
      <c r="M2548" s="10"/>
      <c r="N2548" s="150"/>
    </row>
    <row r="2549" spans="1:14">
      <c r="A2549" s="109"/>
      <c r="B2549" s="9"/>
      <c r="C2549" s="106"/>
      <c r="H2549" s="10"/>
      <c r="K2549" s="10"/>
      <c r="L2549" s="10"/>
      <c r="M2549" s="10"/>
      <c r="N2549" s="150"/>
    </row>
    <row r="2550" spans="1:14">
      <c r="A2550" s="109"/>
      <c r="B2550" s="9"/>
      <c r="C2550" s="106"/>
      <c r="H2550" s="10"/>
      <c r="K2550" s="10"/>
      <c r="L2550" s="10"/>
      <c r="M2550" s="10"/>
      <c r="N2550" s="150"/>
    </row>
    <row r="2551" spans="1:14">
      <c r="A2551" s="109"/>
      <c r="B2551" s="9"/>
      <c r="C2551" s="106"/>
      <c r="H2551" s="10"/>
      <c r="K2551" s="10"/>
      <c r="L2551" s="10"/>
      <c r="M2551" s="10"/>
      <c r="N2551" s="150"/>
    </row>
    <row r="2552" spans="1:14">
      <c r="A2552" s="109"/>
      <c r="B2552" s="9"/>
      <c r="C2552" s="106"/>
      <c r="H2552" s="10"/>
      <c r="K2552" s="10"/>
      <c r="L2552" s="10"/>
      <c r="M2552" s="10"/>
      <c r="N2552" s="150"/>
    </row>
    <row r="2553" spans="1:14">
      <c r="A2553" s="109"/>
      <c r="B2553" s="9"/>
      <c r="C2553" s="106"/>
      <c r="H2553" s="10"/>
      <c r="K2553" s="10"/>
      <c r="L2553" s="10"/>
      <c r="M2553" s="10"/>
      <c r="N2553" s="150"/>
    </row>
    <row r="2554" spans="1:14">
      <c r="A2554" s="109"/>
      <c r="B2554" s="9"/>
      <c r="C2554" s="106"/>
      <c r="H2554" s="10"/>
      <c r="K2554" s="10"/>
      <c r="L2554" s="10"/>
      <c r="M2554" s="10"/>
      <c r="N2554" s="150"/>
    </row>
    <row r="2555" spans="1:14">
      <c r="A2555" s="109"/>
      <c r="B2555" s="9"/>
      <c r="C2555" s="106"/>
      <c r="H2555" s="10"/>
      <c r="K2555" s="10"/>
      <c r="L2555" s="10"/>
      <c r="M2555" s="10"/>
      <c r="N2555" s="150"/>
    </row>
    <row r="2556" spans="1:14">
      <c r="A2556" s="109"/>
      <c r="B2556" s="9"/>
      <c r="C2556" s="106"/>
      <c r="H2556" s="10"/>
      <c r="K2556" s="10"/>
      <c r="L2556" s="10"/>
      <c r="M2556" s="10"/>
      <c r="N2556" s="150"/>
    </row>
    <row r="2557" spans="1:14">
      <c r="A2557" s="109"/>
      <c r="B2557" s="9"/>
      <c r="C2557" s="106"/>
      <c r="H2557" s="10"/>
      <c r="K2557" s="10"/>
      <c r="L2557" s="10"/>
      <c r="M2557" s="10"/>
      <c r="N2557" s="150"/>
    </row>
    <row r="2558" spans="1:14">
      <c r="A2558" s="109"/>
      <c r="B2558" s="9"/>
      <c r="C2558" s="106"/>
      <c r="H2558" s="10"/>
      <c r="K2558" s="10"/>
      <c r="L2558" s="10"/>
      <c r="M2558" s="10"/>
      <c r="N2558" s="150"/>
    </row>
    <row r="2559" spans="1:14">
      <c r="A2559" s="109"/>
      <c r="B2559" s="9"/>
      <c r="C2559" s="106"/>
      <c r="H2559" s="10"/>
      <c r="K2559" s="10"/>
      <c r="L2559" s="10"/>
      <c r="M2559" s="10"/>
      <c r="N2559" s="150"/>
    </row>
    <row r="2560" spans="1:14">
      <c r="A2560" s="109"/>
      <c r="B2560" s="9"/>
      <c r="C2560" s="106"/>
      <c r="H2560" s="10"/>
      <c r="K2560" s="10"/>
      <c r="L2560" s="10"/>
      <c r="M2560" s="10"/>
      <c r="N2560" s="150"/>
    </row>
    <row r="2561" spans="1:14">
      <c r="A2561" s="109"/>
      <c r="B2561" s="9"/>
      <c r="C2561" s="106"/>
      <c r="H2561" s="10"/>
      <c r="K2561" s="10"/>
      <c r="L2561" s="10"/>
      <c r="M2561" s="10"/>
      <c r="N2561" s="150"/>
    </row>
    <row r="2562" spans="1:14">
      <c r="A2562" s="109"/>
      <c r="B2562" s="9"/>
      <c r="C2562" s="106"/>
      <c r="H2562" s="10"/>
      <c r="K2562" s="10"/>
      <c r="L2562" s="10"/>
      <c r="M2562" s="10"/>
      <c r="N2562" s="150"/>
    </row>
    <row r="2563" spans="1:14">
      <c r="A2563" s="109"/>
      <c r="B2563" s="9"/>
      <c r="C2563" s="106"/>
      <c r="H2563" s="10"/>
      <c r="K2563" s="10"/>
      <c r="L2563" s="10"/>
      <c r="M2563" s="10"/>
      <c r="N2563" s="150"/>
    </row>
    <row r="2564" spans="1:14">
      <c r="A2564" s="109"/>
      <c r="B2564" s="9"/>
      <c r="C2564" s="106"/>
      <c r="H2564" s="10"/>
      <c r="K2564" s="10"/>
      <c r="L2564" s="10"/>
      <c r="M2564" s="10"/>
      <c r="N2564" s="150"/>
    </row>
    <row r="2565" spans="1:14">
      <c r="A2565" s="109"/>
      <c r="B2565" s="9"/>
      <c r="C2565" s="106"/>
      <c r="H2565" s="10"/>
      <c r="K2565" s="10"/>
      <c r="L2565" s="10"/>
      <c r="M2565" s="10"/>
      <c r="N2565" s="150"/>
    </row>
    <row r="2566" spans="1:14">
      <c r="A2566" s="109"/>
      <c r="B2566" s="9"/>
      <c r="C2566" s="106"/>
      <c r="H2566" s="10"/>
      <c r="K2566" s="10"/>
      <c r="L2566" s="10"/>
      <c r="M2566" s="10"/>
      <c r="N2566" s="150"/>
    </row>
    <row r="2567" spans="1:14">
      <c r="A2567" s="109"/>
      <c r="B2567" s="9"/>
      <c r="C2567" s="106"/>
      <c r="H2567" s="10"/>
      <c r="K2567" s="10"/>
      <c r="L2567" s="10"/>
      <c r="M2567" s="10"/>
      <c r="N2567" s="150"/>
    </row>
    <row r="2568" spans="1:14">
      <c r="A2568" s="109"/>
      <c r="B2568" s="9"/>
      <c r="C2568" s="106"/>
      <c r="H2568" s="10"/>
      <c r="K2568" s="10"/>
      <c r="L2568" s="10"/>
      <c r="M2568" s="10"/>
      <c r="N2568" s="150"/>
    </row>
    <row r="2569" spans="1:14">
      <c r="A2569" s="109"/>
      <c r="B2569" s="9"/>
      <c r="C2569" s="106"/>
      <c r="H2569" s="10"/>
      <c r="K2569" s="10"/>
      <c r="L2569" s="10"/>
      <c r="M2569" s="10"/>
      <c r="N2569" s="150"/>
    </row>
    <row r="2570" spans="1:14">
      <c r="A2570" s="109"/>
      <c r="B2570" s="9"/>
      <c r="C2570" s="106"/>
      <c r="H2570" s="10"/>
      <c r="K2570" s="10"/>
      <c r="L2570" s="10"/>
      <c r="M2570" s="10"/>
      <c r="N2570" s="150"/>
    </row>
    <row r="2571" spans="1:14">
      <c r="A2571" s="109"/>
      <c r="B2571" s="9"/>
      <c r="C2571" s="106"/>
      <c r="H2571" s="10"/>
      <c r="K2571" s="10"/>
      <c r="L2571" s="10"/>
      <c r="M2571" s="10"/>
      <c r="N2571" s="150"/>
    </row>
    <row r="2572" spans="1:14">
      <c r="A2572" s="109"/>
      <c r="B2572" s="9"/>
      <c r="C2572" s="106"/>
      <c r="H2572" s="10"/>
      <c r="K2572" s="10"/>
      <c r="L2572" s="10"/>
      <c r="M2572" s="10"/>
      <c r="N2572" s="150"/>
    </row>
    <row r="2573" spans="1:14">
      <c r="A2573" s="109"/>
      <c r="B2573" s="9"/>
      <c r="C2573" s="106"/>
      <c r="H2573" s="10"/>
      <c r="K2573" s="10"/>
      <c r="L2573" s="10"/>
      <c r="M2573" s="10"/>
      <c r="N2573" s="150"/>
    </row>
    <row r="2574" spans="1:14">
      <c r="A2574" s="109"/>
      <c r="B2574" s="9"/>
      <c r="C2574" s="106"/>
      <c r="H2574" s="10"/>
      <c r="K2574" s="10"/>
      <c r="L2574" s="10"/>
      <c r="M2574" s="10"/>
      <c r="N2574" s="150"/>
    </row>
    <row r="2575" spans="1:14">
      <c r="A2575" s="109"/>
      <c r="B2575" s="9"/>
      <c r="C2575" s="106"/>
      <c r="H2575" s="10"/>
      <c r="K2575" s="10"/>
      <c r="L2575" s="10"/>
      <c r="M2575" s="10"/>
      <c r="N2575" s="150"/>
    </row>
    <row r="2576" spans="1:14">
      <c r="A2576" s="109"/>
      <c r="B2576" s="9"/>
      <c r="C2576" s="106"/>
      <c r="H2576" s="10"/>
      <c r="K2576" s="10"/>
      <c r="L2576" s="10"/>
      <c r="M2576" s="10"/>
      <c r="N2576" s="150"/>
    </row>
    <row r="2577" spans="1:14">
      <c r="A2577" s="109"/>
      <c r="B2577" s="9"/>
      <c r="C2577" s="106"/>
      <c r="H2577" s="10"/>
      <c r="K2577" s="10"/>
      <c r="L2577" s="10"/>
      <c r="M2577" s="10"/>
      <c r="N2577" s="150"/>
    </row>
    <row r="2578" spans="1:14">
      <c r="A2578" s="109"/>
      <c r="B2578" s="9"/>
      <c r="C2578" s="106"/>
      <c r="H2578" s="10"/>
      <c r="K2578" s="10"/>
      <c r="L2578" s="10"/>
      <c r="M2578" s="10"/>
      <c r="N2578" s="150"/>
    </row>
    <row r="2579" spans="1:14">
      <c r="A2579" s="109"/>
      <c r="B2579" s="9"/>
      <c r="C2579" s="106"/>
      <c r="H2579" s="10"/>
      <c r="K2579" s="10"/>
      <c r="L2579" s="10"/>
      <c r="M2579" s="10"/>
      <c r="N2579" s="150"/>
    </row>
    <row r="2580" spans="1:14">
      <c r="A2580" s="109"/>
      <c r="B2580" s="9"/>
      <c r="C2580" s="106"/>
      <c r="H2580" s="10"/>
      <c r="K2580" s="10"/>
      <c r="L2580" s="10"/>
      <c r="M2580" s="10"/>
      <c r="N2580" s="150"/>
    </row>
    <row r="2581" spans="1:14">
      <c r="A2581" s="109"/>
      <c r="B2581" s="9"/>
      <c r="C2581" s="106"/>
      <c r="H2581" s="10"/>
      <c r="K2581" s="10"/>
      <c r="L2581" s="10"/>
      <c r="M2581" s="10"/>
      <c r="N2581" s="150"/>
    </row>
    <row r="2582" spans="1:14">
      <c r="A2582" s="109"/>
      <c r="B2582" s="9"/>
      <c r="C2582" s="106"/>
      <c r="H2582" s="10"/>
      <c r="K2582" s="10"/>
      <c r="L2582" s="10"/>
      <c r="M2582" s="10"/>
      <c r="N2582" s="150"/>
    </row>
    <row r="2583" spans="1:14">
      <c r="A2583" s="109"/>
      <c r="B2583" s="9"/>
      <c r="C2583" s="106"/>
      <c r="H2583" s="10"/>
      <c r="K2583" s="10"/>
      <c r="L2583" s="10"/>
      <c r="M2583" s="10"/>
      <c r="N2583" s="150"/>
    </row>
    <row r="2584" spans="1:14">
      <c r="A2584" s="109"/>
      <c r="B2584" s="9"/>
      <c r="C2584" s="106"/>
      <c r="H2584" s="10"/>
      <c r="K2584" s="10"/>
      <c r="L2584" s="10"/>
      <c r="M2584" s="10"/>
      <c r="N2584" s="150"/>
    </row>
    <row r="2585" spans="1:14">
      <c r="A2585" s="109"/>
      <c r="B2585" s="9"/>
      <c r="C2585" s="106"/>
      <c r="H2585" s="10"/>
      <c r="K2585" s="10"/>
      <c r="L2585" s="10"/>
      <c r="M2585" s="10"/>
      <c r="N2585" s="150"/>
    </row>
    <row r="2586" spans="1:14">
      <c r="A2586" s="109"/>
      <c r="B2586" s="9"/>
      <c r="C2586" s="106"/>
      <c r="H2586" s="10"/>
      <c r="K2586" s="10"/>
      <c r="L2586" s="10"/>
      <c r="M2586" s="10"/>
      <c r="N2586" s="150"/>
    </row>
    <row r="2587" spans="1:14">
      <c r="A2587" s="109"/>
      <c r="B2587" s="9"/>
      <c r="C2587" s="106"/>
      <c r="H2587" s="10"/>
      <c r="K2587" s="10"/>
      <c r="L2587" s="10"/>
      <c r="M2587" s="10"/>
      <c r="N2587" s="150"/>
    </row>
    <row r="2588" spans="1:14">
      <c r="A2588" s="109"/>
      <c r="B2588" s="9"/>
      <c r="C2588" s="106"/>
      <c r="H2588" s="10"/>
      <c r="K2588" s="10"/>
      <c r="L2588" s="10"/>
      <c r="M2588" s="10"/>
      <c r="N2588" s="150"/>
    </row>
    <row r="2589" spans="1:14">
      <c r="A2589" s="109"/>
      <c r="B2589" s="9"/>
      <c r="C2589" s="106"/>
      <c r="H2589" s="10"/>
      <c r="K2589" s="10"/>
      <c r="L2589" s="10"/>
      <c r="M2589" s="10"/>
      <c r="N2589" s="150"/>
    </row>
    <row r="2590" spans="1:14">
      <c r="A2590" s="109"/>
      <c r="B2590" s="9"/>
      <c r="C2590" s="106"/>
      <c r="H2590" s="10"/>
      <c r="K2590" s="10"/>
      <c r="L2590" s="10"/>
      <c r="M2590" s="10"/>
      <c r="N2590" s="150"/>
    </row>
    <row r="2591" spans="1:14">
      <c r="A2591" s="109"/>
      <c r="B2591" s="9"/>
      <c r="C2591" s="106"/>
      <c r="H2591" s="10"/>
      <c r="K2591" s="10"/>
      <c r="L2591" s="10"/>
      <c r="M2591" s="10"/>
      <c r="N2591" s="150"/>
    </row>
    <row r="2592" spans="1:14">
      <c r="A2592" s="109"/>
      <c r="B2592" s="9"/>
      <c r="C2592" s="106"/>
      <c r="H2592" s="10"/>
      <c r="K2592" s="10"/>
      <c r="L2592" s="10"/>
      <c r="M2592" s="10"/>
      <c r="N2592" s="150"/>
    </row>
    <row r="2593" spans="1:14">
      <c r="A2593" s="109"/>
      <c r="B2593" s="9"/>
      <c r="C2593" s="106"/>
      <c r="H2593" s="10"/>
      <c r="K2593" s="10"/>
      <c r="L2593" s="10"/>
      <c r="M2593" s="10"/>
      <c r="N2593" s="150"/>
    </row>
    <row r="2594" spans="1:14">
      <c r="A2594" s="109"/>
      <c r="B2594" s="9"/>
      <c r="C2594" s="106"/>
      <c r="H2594" s="10"/>
      <c r="K2594" s="10"/>
      <c r="L2594" s="10"/>
      <c r="M2594" s="10"/>
      <c r="N2594" s="150"/>
    </row>
    <row r="2595" spans="1:14">
      <c r="A2595" s="109"/>
      <c r="B2595" s="9"/>
      <c r="C2595" s="106"/>
      <c r="H2595" s="10"/>
      <c r="K2595" s="10"/>
      <c r="L2595" s="10"/>
      <c r="M2595" s="10"/>
      <c r="N2595" s="150"/>
    </row>
    <row r="2596" spans="1:14">
      <c r="A2596" s="109"/>
      <c r="B2596" s="9"/>
      <c r="C2596" s="106"/>
      <c r="H2596" s="10"/>
      <c r="K2596" s="10"/>
      <c r="L2596" s="10"/>
      <c r="M2596" s="10"/>
      <c r="N2596" s="150"/>
    </row>
    <row r="2597" spans="1:14">
      <c r="A2597" s="109"/>
      <c r="B2597" s="9"/>
      <c r="C2597" s="106"/>
      <c r="H2597" s="10"/>
      <c r="K2597" s="10"/>
      <c r="L2597" s="10"/>
      <c r="M2597" s="10"/>
      <c r="N2597" s="150"/>
    </row>
    <row r="2598" spans="1:14">
      <c r="A2598" s="109"/>
      <c r="B2598" s="9"/>
      <c r="C2598" s="106"/>
      <c r="H2598" s="10"/>
      <c r="K2598" s="10"/>
      <c r="L2598" s="10"/>
      <c r="M2598" s="10"/>
      <c r="N2598" s="150"/>
    </row>
    <row r="2599" spans="1:14">
      <c r="A2599" s="109"/>
      <c r="B2599" s="9"/>
      <c r="C2599" s="106"/>
      <c r="H2599" s="10"/>
      <c r="K2599" s="10"/>
      <c r="L2599" s="10"/>
      <c r="M2599" s="10"/>
      <c r="N2599" s="150"/>
    </row>
    <row r="2600" spans="1:14">
      <c r="A2600" s="109"/>
      <c r="B2600" s="9"/>
      <c r="C2600" s="106"/>
      <c r="H2600" s="10"/>
      <c r="K2600" s="10"/>
      <c r="L2600" s="10"/>
      <c r="M2600" s="10"/>
      <c r="N2600" s="150"/>
    </row>
    <row r="2601" spans="1:14">
      <c r="A2601" s="109"/>
      <c r="B2601" s="9"/>
      <c r="C2601" s="106"/>
      <c r="H2601" s="10"/>
      <c r="K2601" s="10"/>
      <c r="L2601" s="10"/>
      <c r="M2601" s="10"/>
      <c r="N2601" s="150"/>
    </row>
    <row r="2602" spans="1:14">
      <c r="A2602" s="109"/>
      <c r="B2602" s="9"/>
      <c r="C2602" s="106"/>
      <c r="H2602" s="10"/>
      <c r="K2602" s="10"/>
      <c r="L2602" s="10"/>
      <c r="M2602" s="10"/>
      <c r="N2602" s="150"/>
    </row>
    <row r="2603" spans="1:14">
      <c r="A2603" s="109"/>
      <c r="B2603" s="9"/>
      <c r="C2603" s="106"/>
      <c r="H2603" s="10"/>
      <c r="K2603" s="10"/>
      <c r="L2603" s="10"/>
      <c r="M2603" s="10"/>
      <c r="N2603" s="150"/>
    </row>
    <row r="2604" spans="1:14">
      <c r="A2604" s="109"/>
      <c r="B2604" s="9"/>
      <c r="C2604" s="106"/>
      <c r="H2604" s="10"/>
      <c r="K2604" s="10"/>
      <c r="L2604" s="10"/>
      <c r="M2604" s="10"/>
      <c r="N2604" s="150"/>
    </row>
    <row r="2605" spans="1:14">
      <c r="A2605" s="109"/>
      <c r="B2605" s="9"/>
      <c r="C2605" s="106"/>
      <c r="H2605" s="10"/>
      <c r="K2605" s="10"/>
      <c r="L2605" s="10"/>
      <c r="M2605" s="10"/>
      <c r="N2605" s="150"/>
    </row>
    <row r="2606" spans="1:14">
      <c r="A2606" s="109"/>
      <c r="B2606" s="9"/>
      <c r="C2606" s="106"/>
      <c r="H2606" s="10"/>
      <c r="K2606" s="10"/>
      <c r="L2606" s="10"/>
      <c r="M2606" s="10"/>
      <c r="N2606" s="150"/>
    </row>
    <row r="2607" spans="1:14">
      <c r="A2607" s="109"/>
      <c r="B2607" s="9"/>
      <c r="C2607" s="106"/>
      <c r="H2607" s="10"/>
      <c r="K2607" s="10"/>
      <c r="L2607" s="10"/>
      <c r="M2607" s="10"/>
      <c r="N2607" s="150"/>
    </row>
    <row r="2608" spans="1:14">
      <c r="A2608" s="109"/>
      <c r="B2608" s="9"/>
      <c r="C2608" s="106"/>
      <c r="H2608" s="10"/>
      <c r="K2608" s="10"/>
      <c r="L2608" s="10"/>
      <c r="M2608" s="10"/>
      <c r="N2608" s="150"/>
    </row>
    <row r="2609" spans="1:14">
      <c r="A2609" s="109"/>
      <c r="B2609" s="9"/>
      <c r="C2609" s="106"/>
      <c r="H2609" s="10"/>
      <c r="K2609" s="10"/>
      <c r="L2609" s="10"/>
      <c r="M2609" s="10"/>
      <c r="N2609" s="150"/>
    </row>
    <row r="2610" spans="1:14">
      <c r="A2610" s="109"/>
      <c r="B2610" s="9"/>
      <c r="C2610" s="106"/>
      <c r="H2610" s="10"/>
      <c r="K2610" s="10"/>
      <c r="L2610" s="10"/>
      <c r="M2610" s="10"/>
      <c r="N2610" s="150"/>
    </row>
    <row r="2611" spans="1:14">
      <c r="A2611" s="109"/>
      <c r="B2611" s="9"/>
      <c r="C2611" s="106"/>
      <c r="H2611" s="10"/>
      <c r="K2611" s="10"/>
      <c r="L2611" s="10"/>
      <c r="M2611" s="10"/>
      <c r="N2611" s="150"/>
    </row>
    <row r="2612" spans="1:14">
      <c r="A2612" s="109"/>
      <c r="B2612" s="9"/>
      <c r="C2612" s="106"/>
      <c r="H2612" s="10"/>
      <c r="K2612" s="10"/>
      <c r="L2612" s="10"/>
      <c r="M2612" s="10"/>
      <c r="N2612" s="150"/>
    </row>
    <row r="2613" spans="1:14">
      <c r="A2613" s="109"/>
      <c r="B2613" s="9"/>
      <c r="C2613" s="106"/>
      <c r="H2613" s="10"/>
      <c r="K2613" s="10"/>
      <c r="L2613" s="10"/>
      <c r="M2613" s="10"/>
      <c r="N2613" s="150"/>
    </row>
    <row r="2614" spans="1:14">
      <c r="A2614" s="109"/>
      <c r="B2614" s="9"/>
      <c r="C2614" s="106"/>
      <c r="H2614" s="10"/>
      <c r="K2614" s="10"/>
      <c r="L2614" s="10"/>
      <c r="M2614" s="10"/>
      <c r="N2614" s="150"/>
    </row>
    <row r="2615" spans="1:14">
      <c r="A2615" s="109"/>
      <c r="B2615" s="9"/>
      <c r="C2615" s="106"/>
      <c r="H2615" s="10"/>
      <c r="K2615" s="10"/>
      <c r="L2615" s="10"/>
      <c r="M2615" s="10"/>
      <c r="N2615" s="150"/>
    </row>
    <row r="2616" spans="1:14">
      <c r="A2616" s="109"/>
      <c r="B2616" s="9"/>
      <c r="C2616" s="106"/>
      <c r="H2616" s="10"/>
      <c r="K2616" s="10"/>
      <c r="L2616" s="10"/>
      <c r="M2616" s="10"/>
      <c r="N2616" s="150"/>
    </row>
    <row r="2617" spans="1:14">
      <c r="A2617" s="109"/>
      <c r="B2617" s="9"/>
      <c r="C2617" s="106"/>
      <c r="H2617" s="10"/>
      <c r="K2617" s="10"/>
      <c r="L2617" s="10"/>
      <c r="M2617" s="10"/>
      <c r="N2617" s="150"/>
    </row>
    <row r="2618" spans="1:14">
      <c r="A2618" s="109"/>
      <c r="B2618" s="9"/>
      <c r="C2618" s="106"/>
      <c r="H2618" s="10"/>
      <c r="K2618" s="10"/>
      <c r="L2618" s="10"/>
      <c r="M2618" s="10"/>
      <c r="N2618" s="150"/>
    </row>
    <row r="2619" spans="1:14">
      <c r="A2619" s="109"/>
      <c r="B2619" s="9"/>
      <c r="C2619" s="106"/>
      <c r="H2619" s="10"/>
      <c r="K2619" s="10"/>
      <c r="L2619" s="10"/>
      <c r="M2619" s="10"/>
      <c r="N2619" s="150"/>
    </row>
    <row r="2620" spans="1:14">
      <c r="A2620" s="109"/>
      <c r="B2620" s="9"/>
      <c r="C2620" s="106"/>
      <c r="H2620" s="10"/>
      <c r="K2620" s="10"/>
      <c r="L2620" s="10"/>
      <c r="M2620" s="10"/>
      <c r="N2620" s="150"/>
    </row>
    <row r="2621" spans="1:14">
      <c r="A2621" s="109"/>
      <c r="B2621" s="9"/>
      <c r="C2621" s="106"/>
      <c r="H2621" s="10"/>
      <c r="K2621" s="10"/>
      <c r="L2621" s="10"/>
      <c r="M2621" s="10"/>
      <c r="N2621" s="150"/>
    </row>
    <row r="2622" spans="1:14">
      <c r="A2622" s="109"/>
      <c r="B2622" s="9"/>
      <c r="C2622" s="106"/>
      <c r="H2622" s="10"/>
      <c r="K2622" s="10"/>
      <c r="L2622" s="10"/>
      <c r="M2622" s="10"/>
      <c r="N2622" s="150"/>
    </row>
    <row r="2623" spans="1:14">
      <c r="A2623" s="109"/>
      <c r="B2623" s="9"/>
      <c r="C2623" s="106"/>
      <c r="H2623" s="10"/>
      <c r="K2623" s="10"/>
      <c r="L2623" s="10"/>
      <c r="M2623" s="10"/>
      <c r="N2623" s="150"/>
    </row>
    <row r="2624" spans="1:14">
      <c r="A2624" s="109"/>
      <c r="B2624" s="9"/>
      <c r="C2624" s="106"/>
      <c r="H2624" s="10"/>
      <c r="K2624" s="10"/>
      <c r="L2624" s="10"/>
      <c r="M2624" s="10"/>
      <c r="N2624" s="150"/>
    </row>
    <row r="2625" spans="1:14">
      <c r="A2625" s="109"/>
      <c r="B2625" s="9"/>
      <c r="C2625" s="106"/>
      <c r="H2625" s="10"/>
      <c r="K2625" s="10"/>
      <c r="L2625" s="10"/>
      <c r="M2625" s="10"/>
      <c r="N2625" s="150"/>
    </row>
    <row r="2626" spans="1:14">
      <c r="A2626" s="109"/>
      <c r="B2626" s="9"/>
      <c r="C2626" s="106"/>
      <c r="H2626" s="10"/>
      <c r="K2626" s="10"/>
      <c r="L2626" s="10"/>
      <c r="M2626" s="10"/>
      <c r="N2626" s="150"/>
    </row>
    <row r="2627" spans="1:14">
      <c r="A2627" s="109"/>
      <c r="B2627" s="9"/>
      <c r="C2627" s="106"/>
      <c r="H2627" s="10"/>
      <c r="K2627" s="10"/>
      <c r="L2627" s="10"/>
      <c r="M2627" s="10"/>
      <c r="N2627" s="150"/>
    </row>
    <row r="2628" spans="1:14">
      <c r="A2628" s="109"/>
      <c r="B2628" s="9"/>
      <c r="C2628" s="106"/>
      <c r="H2628" s="10"/>
      <c r="K2628" s="10"/>
      <c r="L2628" s="10"/>
      <c r="M2628" s="10"/>
      <c r="N2628" s="150"/>
    </row>
    <row r="2629" spans="1:14">
      <c r="A2629" s="109"/>
      <c r="B2629" s="9"/>
      <c r="C2629" s="106"/>
      <c r="H2629" s="10"/>
      <c r="K2629" s="10"/>
      <c r="L2629" s="10"/>
      <c r="M2629" s="10"/>
      <c r="N2629" s="150"/>
    </row>
    <row r="2630" spans="1:14">
      <c r="A2630" s="109"/>
      <c r="B2630" s="9"/>
      <c r="C2630" s="106"/>
      <c r="H2630" s="10"/>
      <c r="K2630" s="10"/>
      <c r="L2630" s="10"/>
      <c r="M2630" s="10"/>
      <c r="N2630" s="150"/>
    </row>
    <row r="2631" spans="1:14">
      <c r="A2631" s="109"/>
      <c r="B2631" s="9"/>
      <c r="C2631" s="106"/>
      <c r="H2631" s="10"/>
      <c r="K2631" s="10"/>
      <c r="L2631" s="10"/>
      <c r="M2631" s="10"/>
      <c r="N2631" s="150"/>
    </row>
    <row r="2632" spans="1:14">
      <c r="A2632" s="109"/>
      <c r="B2632" s="9"/>
      <c r="C2632" s="106"/>
      <c r="H2632" s="10"/>
      <c r="K2632" s="10"/>
      <c r="L2632" s="10"/>
      <c r="M2632" s="10"/>
      <c r="N2632" s="150"/>
    </row>
    <row r="2633" spans="1:14">
      <c r="A2633" s="109"/>
      <c r="B2633" s="9"/>
      <c r="C2633" s="106"/>
      <c r="H2633" s="10"/>
      <c r="K2633" s="10"/>
      <c r="L2633" s="10"/>
      <c r="M2633" s="10"/>
      <c r="N2633" s="150"/>
    </row>
    <row r="2634" spans="1:14">
      <c r="A2634" s="109"/>
      <c r="B2634" s="9"/>
      <c r="C2634" s="106"/>
      <c r="H2634" s="10"/>
      <c r="K2634" s="10"/>
      <c r="L2634" s="10"/>
      <c r="M2634" s="10"/>
      <c r="N2634" s="150"/>
    </row>
    <row r="2635" spans="1:14">
      <c r="A2635" s="109"/>
      <c r="B2635" s="9"/>
      <c r="C2635" s="106"/>
      <c r="H2635" s="10"/>
      <c r="K2635" s="10"/>
      <c r="L2635" s="10"/>
      <c r="M2635" s="10"/>
      <c r="N2635" s="150"/>
    </row>
    <row r="2636" spans="1:14">
      <c r="A2636" s="109"/>
      <c r="B2636" s="9"/>
      <c r="C2636" s="106"/>
      <c r="H2636" s="10"/>
      <c r="K2636" s="10"/>
      <c r="L2636" s="10"/>
      <c r="M2636" s="10"/>
      <c r="N2636" s="150"/>
    </row>
    <row r="2637" spans="1:14">
      <c r="A2637" s="109"/>
      <c r="B2637" s="9"/>
      <c r="C2637" s="106"/>
      <c r="H2637" s="10"/>
      <c r="K2637" s="10"/>
      <c r="L2637" s="10"/>
      <c r="M2637" s="10"/>
      <c r="N2637" s="150"/>
    </row>
    <row r="2638" spans="1:14">
      <c r="A2638" s="109"/>
      <c r="B2638" s="9"/>
      <c r="C2638" s="106"/>
      <c r="H2638" s="10"/>
      <c r="K2638" s="10"/>
      <c r="L2638" s="10"/>
      <c r="M2638" s="10"/>
      <c r="N2638" s="150"/>
    </row>
    <row r="2639" spans="1:14">
      <c r="A2639" s="109"/>
      <c r="B2639" s="9"/>
      <c r="C2639" s="106"/>
      <c r="H2639" s="10"/>
      <c r="K2639" s="10"/>
      <c r="L2639" s="10"/>
      <c r="M2639" s="10"/>
      <c r="N2639" s="150"/>
    </row>
    <row r="2640" spans="1:14">
      <c r="A2640" s="109"/>
      <c r="B2640" s="9"/>
      <c r="C2640" s="106"/>
      <c r="H2640" s="10"/>
      <c r="K2640" s="10"/>
      <c r="L2640" s="10"/>
      <c r="M2640" s="10"/>
      <c r="N2640" s="150"/>
    </row>
    <row r="2641" spans="1:14">
      <c r="A2641" s="109"/>
      <c r="B2641" s="9"/>
      <c r="C2641" s="106"/>
      <c r="H2641" s="10"/>
      <c r="K2641" s="10"/>
      <c r="L2641" s="10"/>
      <c r="M2641" s="10"/>
      <c r="N2641" s="150"/>
    </row>
    <row r="2642" spans="1:14">
      <c r="A2642" s="109"/>
      <c r="B2642" s="9"/>
      <c r="C2642" s="106"/>
      <c r="H2642" s="10"/>
      <c r="K2642" s="10"/>
      <c r="L2642" s="10"/>
      <c r="M2642" s="10"/>
      <c r="N2642" s="150"/>
    </row>
    <row r="2643" spans="1:14">
      <c r="A2643" s="109"/>
      <c r="B2643" s="9"/>
      <c r="C2643" s="106"/>
      <c r="H2643" s="10"/>
      <c r="K2643" s="10"/>
      <c r="L2643" s="10"/>
      <c r="M2643" s="10"/>
      <c r="N2643" s="150"/>
    </row>
    <row r="2644" spans="1:14">
      <c r="A2644" s="109"/>
      <c r="B2644" s="9"/>
      <c r="C2644" s="106"/>
      <c r="H2644" s="10"/>
      <c r="K2644" s="10"/>
      <c r="L2644" s="10"/>
      <c r="M2644" s="10"/>
      <c r="N2644" s="150"/>
    </row>
    <row r="2645" spans="1:14">
      <c r="A2645" s="109"/>
      <c r="B2645" s="9"/>
      <c r="C2645" s="106"/>
      <c r="H2645" s="10"/>
      <c r="K2645" s="10"/>
      <c r="L2645" s="10"/>
      <c r="M2645" s="10"/>
      <c r="N2645" s="150"/>
    </row>
    <row r="2646" spans="1:14">
      <c r="A2646" s="109"/>
      <c r="B2646" s="9"/>
      <c r="C2646" s="106"/>
      <c r="H2646" s="10"/>
      <c r="K2646" s="10"/>
      <c r="L2646" s="10"/>
      <c r="M2646" s="10"/>
      <c r="N2646" s="150"/>
    </row>
    <row r="2647" spans="1:14">
      <c r="A2647" s="109"/>
      <c r="B2647" s="9"/>
      <c r="C2647" s="106"/>
      <c r="H2647" s="10"/>
      <c r="K2647" s="10"/>
      <c r="L2647" s="10"/>
      <c r="M2647" s="10"/>
      <c r="N2647" s="150"/>
    </row>
    <row r="2648" spans="1:14">
      <c r="A2648" s="109"/>
      <c r="B2648" s="9"/>
      <c r="C2648" s="106"/>
      <c r="H2648" s="10"/>
      <c r="K2648" s="10"/>
      <c r="L2648" s="10"/>
      <c r="M2648" s="10"/>
      <c r="N2648" s="150"/>
    </row>
    <row r="2649" spans="1:14">
      <c r="A2649" s="109"/>
      <c r="B2649" s="9"/>
      <c r="C2649" s="106"/>
      <c r="H2649" s="10"/>
      <c r="K2649" s="10"/>
      <c r="L2649" s="10"/>
      <c r="M2649" s="10"/>
      <c r="N2649" s="150"/>
    </row>
    <row r="2650" spans="1:14">
      <c r="A2650" s="109"/>
      <c r="B2650" s="9"/>
      <c r="C2650" s="106"/>
      <c r="H2650" s="10"/>
      <c r="K2650" s="10"/>
      <c r="L2650" s="10"/>
      <c r="M2650" s="10"/>
      <c r="N2650" s="150"/>
    </row>
    <row r="2651" spans="1:14">
      <c r="A2651" s="109"/>
      <c r="B2651" s="9"/>
      <c r="C2651" s="106"/>
      <c r="H2651" s="10"/>
      <c r="K2651" s="10"/>
      <c r="L2651" s="10"/>
      <c r="M2651" s="10"/>
      <c r="N2651" s="150"/>
    </row>
    <row r="2652" spans="1:14">
      <c r="A2652" s="109"/>
      <c r="B2652" s="9"/>
      <c r="C2652" s="106"/>
      <c r="H2652" s="10"/>
      <c r="K2652" s="10"/>
      <c r="L2652" s="10"/>
      <c r="M2652" s="10"/>
      <c r="N2652" s="150"/>
    </row>
    <row r="2653" spans="1:14">
      <c r="A2653" s="109"/>
      <c r="B2653" s="9"/>
      <c r="C2653" s="106"/>
      <c r="H2653" s="10"/>
      <c r="K2653" s="10"/>
      <c r="L2653" s="10"/>
      <c r="M2653" s="10"/>
      <c r="N2653" s="150"/>
    </row>
    <row r="2654" spans="1:14">
      <c r="A2654" s="109"/>
      <c r="B2654" s="9"/>
      <c r="C2654" s="106"/>
      <c r="H2654" s="10"/>
      <c r="K2654" s="10"/>
      <c r="L2654" s="10"/>
      <c r="M2654" s="10"/>
      <c r="N2654" s="150"/>
    </row>
    <row r="2655" spans="1:14">
      <c r="A2655" s="109"/>
      <c r="B2655" s="9"/>
      <c r="C2655" s="106"/>
      <c r="H2655" s="10"/>
      <c r="K2655" s="10"/>
      <c r="L2655" s="10"/>
      <c r="M2655" s="10"/>
      <c r="N2655" s="150"/>
    </row>
    <row r="2656" spans="1:14">
      <c r="A2656" s="109"/>
      <c r="B2656" s="9"/>
      <c r="C2656" s="106"/>
      <c r="H2656" s="10"/>
      <c r="K2656" s="10"/>
      <c r="L2656" s="10"/>
      <c r="M2656" s="10"/>
      <c r="N2656" s="150"/>
    </row>
    <row r="2657" spans="1:14">
      <c r="A2657" s="109"/>
      <c r="B2657" s="9"/>
      <c r="C2657" s="106"/>
      <c r="H2657" s="10"/>
      <c r="K2657" s="10"/>
      <c r="L2657" s="10"/>
      <c r="M2657" s="10"/>
      <c r="N2657" s="150"/>
    </row>
    <row r="2658" spans="1:14">
      <c r="A2658" s="109"/>
      <c r="B2658" s="9"/>
      <c r="C2658" s="106"/>
      <c r="H2658" s="10"/>
      <c r="K2658" s="10"/>
      <c r="L2658" s="10"/>
      <c r="M2658" s="10"/>
      <c r="N2658" s="150"/>
    </row>
    <row r="2659" spans="1:14">
      <c r="A2659" s="109"/>
      <c r="B2659" s="9"/>
      <c r="C2659" s="106"/>
      <c r="H2659" s="10"/>
      <c r="K2659" s="10"/>
      <c r="L2659" s="10"/>
      <c r="M2659" s="10"/>
      <c r="N2659" s="150"/>
    </row>
    <row r="2660" spans="1:14">
      <c r="A2660" s="109"/>
      <c r="B2660" s="9"/>
      <c r="C2660" s="106"/>
      <c r="H2660" s="10"/>
      <c r="K2660" s="10"/>
      <c r="L2660" s="10"/>
      <c r="M2660" s="10"/>
      <c r="N2660" s="150"/>
    </row>
    <row r="2661" spans="1:14">
      <c r="A2661" s="109"/>
      <c r="B2661" s="9"/>
      <c r="C2661" s="106"/>
      <c r="H2661" s="10"/>
      <c r="K2661" s="10"/>
      <c r="L2661" s="10"/>
      <c r="M2661" s="10"/>
      <c r="N2661" s="150"/>
    </row>
    <row r="2662" spans="1:14">
      <c r="A2662" s="109"/>
      <c r="B2662" s="9"/>
      <c r="C2662" s="106"/>
      <c r="H2662" s="10"/>
      <c r="K2662" s="10"/>
      <c r="L2662" s="10"/>
      <c r="M2662" s="10"/>
      <c r="N2662" s="150"/>
    </row>
    <row r="2663" spans="1:14">
      <c r="A2663" s="109"/>
      <c r="B2663" s="9"/>
      <c r="C2663" s="106"/>
      <c r="H2663" s="10"/>
      <c r="K2663" s="10"/>
      <c r="L2663" s="10"/>
      <c r="M2663" s="10"/>
      <c r="N2663" s="150"/>
    </row>
    <row r="2664" spans="1:14">
      <c r="A2664" s="109"/>
      <c r="B2664" s="9"/>
      <c r="C2664" s="106"/>
      <c r="H2664" s="10"/>
      <c r="K2664" s="10"/>
      <c r="L2664" s="10"/>
      <c r="M2664" s="10"/>
      <c r="N2664" s="150"/>
    </row>
    <row r="2665" spans="1:14">
      <c r="A2665" s="109"/>
      <c r="B2665" s="9"/>
      <c r="C2665" s="106"/>
      <c r="H2665" s="10"/>
      <c r="K2665" s="10"/>
      <c r="L2665" s="10"/>
      <c r="M2665" s="10"/>
      <c r="N2665" s="150"/>
    </row>
    <row r="2666" spans="1:14">
      <c r="A2666" s="109"/>
      <c r="B2666" s="9"/>
      <c r="C2666" s="106"/>
      <c r="H2666" s="10"/>
      <c r="K2666" s="10"/>
      <c r="L2666" s="10"/>
      <c r="M2666" s="10"/>
      <c r="N2666" s="150"/>
    </row>
    <row r="2667" spans="1:14">
      <c r="A2667" s="109"/>
      <c r="B2667" s="9"/>
      <c r="C2667" s="106"/>
      <c r="H2667" s="10"/>
      <c r="K2667" s="10"/>
      <c r="L2667" s="10"/>
      <c r="M2667" s="10"/>
      <c r="N2667" s="150"/>
    </row>
    <row r="2668" spans="1:14">
      <c r="A2668" s="109"/>
      <c r="B2668" s="9"/>
      <c r="C2668" s="106"/>
      <c r="H2668" s="10"/>
      <c r="K2668" s="10"/>
      <c r="L2668" s="10"/>
      <c r="M2668" s="10"/>
      <c r="N2668" s="150"/>
    </row>
    <row r="2669" spans="1:14">
      <c r="A2669" s="109"/>
      <c r="B2669" s="9"/>
      <c r="C2669" s="106"/>
      <c r="H2669" s="10"/>
      <c r="K2669" s="10"/>
      <c r="L2669" s="10"/>
      <c r="M2669" s="10"/>
      <c r="N2669" s="150"/>
    </row>
    <row r="2670" spans="1:14">
      <c r="A2670" s="109"/>
      <c r="B2670" s="9"/>
      <c r="C2670" s="106"/>
      <c r="H2670" s="10"/>
      <c r="K2670" s="10"/>
      <c r="L2670" s="10"/>
      <c r="M2670" s="10"/>
      <c r="N2670" s="150"/>
    </row>
    <row r="2671" spans="1:14">
      <c r="A2671" s="109"/>
      <c r="B2671" s="9"/>
      <c r="C2671" s="106"/>
      <c r="H2671" s="10"/>
      <c r="K2671" s="10"/>
      <c r="L2671" s="10"/>
      <c r="M2671" s="10"/>
      <c r="N2671" s="150"/>
    </row>
    <row r="2672" spans="1:14">
      <c r="A2672" s="109"/>
      <c r="B2672" s="9"/>
      <c r="C2672" s="106"/>
      <c r="H2672" s="10"/>
      <c r="K2672" s="10"/>
      <c r="L2672" s="10"/>
      <c r="M2672" s="10"/>
      <c r="N2672" s="150"/>
    </row>
    <row r="2673" spans="1:14">
      <c r="A2673" s="109"/>
      <c r="B2673" s="9"/>
      <c r="C2673" s="106"/>
      <c r="H2673" s="10"/>
      <c r="K2673" s="10"/>
      <c r="L2673" s="10"/>
      <c r="M2673" s="10"/>
      <c r="N2673" s="150"/>
    </row>
    <row r="2674" spans="1:14">
      <c r="A2674" s="109"/>
      <c r="B2674" s="9"/>
      <c r="C2674" s="106"/>
      <c r="H2674" s="10"/>
      <c r="K2674" s="10"/>
      <c r="L2674" s="10"/>
      <c r="M2674" s="10"/>
      <c r="N2674" s="150"/>
    </row>
    <row r="2675" spans="1:14">
      <c r="A2675" s="109"/>
      <c r="B2675" s="9"/>
      <c r="C2675" s="106"/>
      <c r="H2675" s="10"/>
      <c r="K2675" s="10"/>
      <c r="L2675" s="10"/>
      <c r="M2675" s="10"/>
      <c r="N2675" s="150"/>
    </row>
    <row r="2676" spans="1:14">
      <c r="A2676" s="109"/>
      <c r="B2676" s="9"/>
      <c r="C2676" s="106"/>
      <c r="H2676" s="10"/>
      <c r="K2676" s="10"/>
      <c r="L2676" s="10"/>
      <c r="M2676" s="10"/>
      <c r="N2676" s="150"/>
    </row>
    <row r="2677" spans="1:14">
      <c r="A2677" s="109"/>
      <c r="B2677" s="9"/>
      <c r="C2677" s="106"/>
      <c r="H2677" s="10"/>
      <c r="K2677" s="10"/>
      <c r="L2677" s="10"/>
      <c r="M2677" s="10"/>
      <c r="N2677" s="150"/>
    </row>
    <row r="2678" spans="1:14">
      <c r="A2678" s="109"/>
      <c r="B2678" s="9"/>
      <c r="C2678" s="106"/>
      <c r="H2678" s="10"/>
      <c r="K2678" s="10"/>
      <c r="L2678" s="10"/>
      <c r="M2678" s="10"/>
      <c r="N2678" s="150"/>
    </row>
    <row r="2679" spans="1:14">
      <c r="A2679" s="109"/>
      <c r="B2679" s="9"/>
      <c r="C2679" s="106"/>
      <c r="H2679" s="10"/>
      <c r="K2679" s="10"/>
      <c r="L2679" s="10"/>
      <c r="M2679" s="10"/>
      <c r="N2679" s="150"/>
    </row>
    <row r="2680" spans="1:14">
      <c r="A2680" s="109"/>
      <c r="B2680" s="9"/>
      <c r="C2680" s="106"/>
      <c r="H2680" s="10"/>
      <c r="K2680" s="10"/>
      <c r="L2680" s="10"/>
      <c r="M2680" s="10"/>
      <c r="N2680" s="150"/>
    </row>
    <row r="2681" spans="1:14">
      <c r="A2681" s="109"/>
      <c r="B2681" s="9"/>
      <c r="C2681" s="106"/>
      <c r="H2681" s="10"/>
      <c r="K2681" s="10"/>
      <c r="L2681" s="10"/>
      <c r="M2681" s="10"/>
      <c r="N2681" s="150"/>
    </row>
    <row r="2682" spans="1:14">
      <c r="A2682" s="109"/>
      <c r="B2682" s="9"/>
      <c r="C2682" s="106"/>
      <c r="H2682" s="10"/>
      <c r="K2682" s="10"/>
      <c r="L2682" s="10"/>
      <c r="M2682" s="10"/>
      <c r="N2682" s="150"/>
    </row>
    <row r="2683" spans="1:14">
      <c r="A2683" s="109"/>
      <c r="B2683" s="9"/>
      <c r="C2683" s="106"/>
      <c r="H2683" s="10"/>
      <c r="K2683" s="10"/>
      <c r="L2683" s="10"/>
      <c r="M2683" s="10"/>
      <c r="N2683" s="150"/>
    </row>
    <row r="2684" spans="1:14">
      <c r="A2684" s="109"/>
      <c r="B2684" s="9"/>
      <c r="C2684" s="106"/>
      <c r="H2684" s="10"/>
      <c r="K2684" s="10"/>
      <c r="L2684" s="10"/>
      <c r="M2684" s="10"/>
      <c r="N2684" s="150"/>
    </row>
    <row r="2685" spans="1:14">
      <c r="A2685" s="109"/>
      <c r="B2685" s="9"/>
      <c r="C2685" s="106"/>
      <c r="H2685" s="10"/>
      <c r="K2685" s="10"/>
      <c r="L2685" s="10"/>
      <c r="M2685" s="10"/>
      <c r="N2685" s="150"/>
    </row>
    <row r="2686" spans="1:14">
      <c r="A2686" s="109"/>
      <c r="B2686" s="9"/>
      <c r="C2686" s="106"/>
      <c r="H2686" s="10"/>
      <c r="K2686" s="10"/>
      <c r="L2686" s="10"/>
      <c r="M2686" s="10"/>
      <c r="N2686" s="150"/>
    </row>
    <row r="2687" spans="1:14">
      <c r="A2687" s="109"/>
      <c r="B2687" s="9"/>
      <c r="C2687" s="106"/>
      <c r="H2687" s="10"/>
      <c r="K2687" s="10"/>
      <c r="L2687" s="10"/>
      <c r="M2687" s="10"/>
      <c r="N2687" s="150"/>
    </row>
    <row r="2688" spans="1:14">
      <c r="A2688" s="109"/>
      <c r="B2688" s="9"/>
      <c r="C2688" s="106"/>
      <c r="H2688" s="10"/>
      <c r="K2688" s="10"/>
      <c r="L2688" s="10"/>
      <c r="M2688" s="10"/>
      <c r="N2688" s="150"/>
    </row>
    <row r="2689" spans="1:14">
      <c r="A2689" s="109"/>
      <c r="B2689" s="9"/>
      <c r="C2689" s="106"/>
      <c r="H2689" s="10"/>
      <c r="K2689" s="10"/>
      <c r="L2689" s="10"/>
      <c r="M2689" s="10"/>
      <c r="N2689" s="150"/>
    </row>
    <row r="2690" spans="1:14">
      <c r="A2690" s="109"/>
      <c r="B2690" s="9"/>
      <c r="C2690" s="106"/>
      <c r="H2690" s="10"/>
      <c r="K2690" s="10"/>
      <c r="L2690" s="10"/>
      <c r="M2690" s="10"/>
      <c r="N2690" s="150"/>
    </row>
    <row r="2691" spans="1:14">
      <c r="A2691" s="109"/>
      <c r="B2691" s="9"/>
      <c r="C2691" s="106"/>
      <c r="H2691" s="10"/>
      <c r="K2691" s="10"/>
      <c r="L2691" s="10"/>
      <c r="M2691" s="10"/>
      <c r="N2691" s="150"/>
    </row>
    <row r="2692" spans="1:14">
      <c r="A2692" s="109"/>
      <c r="B2692" s="9"/>
      <c r="C2692" s="106"/>
      <c r="H2692" s="10"/>
      <c r="K2692" s="10"/>
      <c r="L2692" s="10"/>
      <c r="M2692" s="10"/>
      <c r="N2692" s="150"/>
    </row>
    <row r="2693" spans="1:14">
      <c r="A2693" s="109"/>
      <c r="B2693" s="9"/>
      <c r="C2693" s="106"/>
      <c r="H2693" s="10"/>
      <c r="K2693" s="10"/>
      <c r="L2693" s="10"/>
      <c r="M2693" s="10"/>
      <c r="N2693" s="150"/>
    </row>
    <row r="2694" spans="1:14">
      <c r="A2694" s="109"/>
      <c r="B2694" s="9"/>
      <c r="C2694" s="106"/>
      <c r="H2694" s="10"/>
      <c r="K2694" s="10"/>
      <c r="L2694" s="10"/>
      <c r="M2694" s="10"/>
      <c r="N2694" s="150"/>
    </row>
    <row r="2695" spans="1:14">
      <c r="A2695" s="109"/>
      <c r="B2695" s="9"/>
      <c r="C2695" s="106"/>
      <c r="H2695" s="10"/>
      <c r="K2695" s="10"/>
      <c r="L2695" s="10"/>
      <c r="M2695" s="10"/>
      <c r="N2695" s="150"/>
    </row>
    <row r="2696" spans="1:14">
      <c r="A2696" s="109"/>
      <c r="B2696" s="9"/>
      <c r="C2696" s="106"/>
      <c r="H2696" s="10"/>
      <c r="K2696" s="10"/>
      <c r="L2696" s="10"/>
      <c r="M2696" s="10"/>
      <c r="N2696" s="150"/>
    </row>
    <row r="2697" spans="1:14">
      <c r="A2697" s="109"/>
      <c r="B2697" s="9"/>
      <c r="C2697" s="106"/>
      <c r="H2697" s="10"/>
      <c r="K2697" s="10"/>
      <c r="L2697" s="10"/>
      <c r="M2697" s="10"/>
      <c r="N2697" s="150"/>
    </row>
    <row r="2698" spans="1:14">
      <c r="A2698" s="109"/>
      <c r="B2698" s="9"/>
      <c r="C2698" s="106"/>
      <c r="H2698" s="10"/>
      <c r="K2698" s="10"/>
      <c r="L2698" s="10"/>
      <c r="M2698" s="10"/>
      <c r="N2698" s="150"/>
    </row>
    <row r="2699" spans="1:14">
      <c r="A2699" s="109"/>
      <c r="B2699" s="9"/>
      <c r="C2699" s="106"/>
      <c r="H2699" s="10"/>
      <c r="K2699" s="10"/>
      <c r="L2699" s="10"/>
      <c r="M2699" s="10"/>
      <c r="N2699" s="150"/>
    </row>
    <row r="2700" spans="1:14">
      <c r="A2700" s="109"/>
      <c r="B2700" s="9"/>
      <c r="C2700" s="106"/>
      <c r="H2700" s="10"/>
      <c r="K2700" s="10"/>
      <c r="L2700" s="10"/>
      <c r="M2700" s="10"/>
      <c r="N2700" s="150"/>
    </row>
    <row r="2701" spans="1:14">
      <c r="A2701" s="109"/>
      <c r="B2701" s="9"/>
      <c r="C2701" s="106"/>
      <c r="H2701" s="10"/>
      <c r="K2701" s="10"/>
      <c r="L2701" s="10"/>
      <c r="M2701" s="10"/>
      <c r="N2701" s="150"/>
    </row>
    <row r="2702" spans="1:14">
      <c r="A2702" s="109"/>
      <c r="B2702" s="9"/>
      <c r="C2702" s="106"/>
      <c r="H2702" s="10"/>
      <c r="K2702" s="10"/>
      <c r="L2702" s="10"/>
      <c r="M2702" s="10"/>
      <c r="N2702" s="150"/>
    </row>
    <row r="2703" spans="1:14">
      <c r="A2703" s="109"/>
      <c r="B2703" s="9"/>
      <c r="C2703" s="106"/>
      <c r="H2703" s="10"/>
      <c r="K2703" s="10"/>
      <c r="L2703" s="10"/>
      <c r="M2703" s="10"/>
      <c r="N2703" s="150"/>
    </row>
    <row r="2704" spans="1:14">
      <c r="A2704" s="109"/>
      <c r="B2704" s="9"/>
      <c r="C2704" s="106"/>
      <c r="H2704" s="10"/>
      <c r="K2704" s="10"/>
      <c r="L2704" s="10"/>
      <c r="M2704" s="10"/>
      <c r="N2704" s="150"/>
    </row>
    <row r="2705" spans="1:14">
      <c r="A2705" s="109"/>
      <c r="B2705" s="9"/>
      <c r="C2705" s="106"/>
      <c r="H2705" s="10"/>
      <c r="K2705" s="10"/>
      <c r="L2705" s="10"/>
      <c r="M2705" s="10"/>
      <c r="N2705" s="150"/>
    </row>
    <row r="2706" spans="1:14">
      <c r="A2706" s="109"/>
      <c r="B2706" s="9"/>
      <c r="C2706" s="106"/>
      <c r="H2706" s="10"/>
      <c r="K2706" s="10"/>
      <c r="L2706" s="10"/>
      <c r="M2706" s="10"/>
      <c r="N2706" s="150"/>
    </row>
    <row r="2707" spans="1:14">
      <c r="A2707" s="109"/>
      <c r="B2707" s="9"/>
      <c r="C2707" s="106"/>
      <c r="H2707" s="10"/>
      <c r="K2707" s="10"/>
      <c r="L2707" s="10"/>
      <c r="M2707" s="10"/>
      <c r="N2707" s="150"/>
    </row>
    <row r="2708" spans="1:14">
      <c r="A2708" s="109"/>
      <c r="B2708" s="9"/>
      <c r="C2708" s="106"/>
      <c r="H2708" s="10"/>
      <c r="K2708" s="10"/>
      <c r="L2708" s="10"/>
      <c r="M2708" s="10"/>
      <c r="N2708" s="150"/>
    </row>
    <row r="2709" spans="1:14">
      <c r="A2709" s="109"/>
      <c r="B2709" s="9"/>
      <c r="C2709" s="106"/>
      <c r="H2709" s="10"/>
      <c r="K2709" s="10"/>
      <c r="L2709" s="10"/>
      <c r="M2709" s="10"/>
      <c r="N2709" s="150"/>
    </row>
    <row r="2710" spans="1:14">
      <c r="A2710" s="109"/>
      <c r="B2710" s="9"/>
      <c r="C2710" s="106"/>
      <c r="H2710" s="10"/>
      <c r="K2710" s="10"/>
      <c r="L2710" s="10"/>
      <c r="M2710" s="10"/>
      <c r="N2710" s="150"/>
    </row>
    <row r="2711" spans="1:14">
      <c r="A2711" s="109"/>
      <c r="B2711" s="9"/>
      <c r="C2711" s="106"/>
      <c r="H2711" s="10"/>
      <c r="K2711" s="10"/>
      <c r="L2711" s="10"/>
      <c r="M2711" s="10"/>
      <c r="N2711" s="150"/>
    </row>
    <row r="2712" spans="1:14">
      <c r="A2712" s="109"/>
      <c r="B2712" s="9"/>
      <c r="C2712" s="106"/>
      <c r="H2712" s="10"/>
      <c r="K2712" s="10"/>
      <c r="L2712" s="10"/>
      <c r="M2712" s="10"/>
      <c r="N2712" s="150"/>
    </row>
    <row r="2713" spans="1:14">
      <c r="A2713" s="109"/>
      <c r="B2713" s="9"/>
      <c r="C2713" s="106"/>
      <c r="H2713" s="10"/>
      <c r="K2713" s="10"/>
      <c r="L2713" s="10"/>
      <c r="M2713" s="10"/>
      <c r="N2713" s="150"/>
    </row>
    <row r="2714" spans="1:14">
      <c r="A2714" s="109"/>
      <c r="B2714" s="9"/>
      <c r="C2714" s="106"/>
      <c r="H2714" s="10"/>
      <c r="K2714" s="10"/>
      <c r="L2714" s="10"/>
      <c r="M2714" s="10"/>
      <c r="N2714" s="150"/>
    </row>
    <row r="2715" spans="1:14">
      <c r="A2715" s="109"/>
      <c r="B2715" s="9"/>
      <c r="C2715" s="106"/>
      <c r="H2715" s="10"/>
      <c r="K2715" s="10"/>
      <c r="L2715" s="10"/>
      <c r="M2715" s="10"/>
      <c r="N2715" s="150"/>
    </row>
    <row r="2716" spans="1:14">
      <c r="A2716" s="109"/>
      <c r="B2716" s="9"/>
      <c r="C2716" s="106"/>
      <c r="H2716" s="10"/>
      <c r="K2716" s="10"/>
      <c r="L2716" s="10"/>
      <c r="M2716" s="10"/>
      <c r="N2716" s="150"/>
    </row>
    <row r="2717" spans="1:14">
      <c r="A2717" s="109"/>
      <c r="B2717" s="9"/>
      <c r="C2717" s="106"/>
      <c r="H2717" s="10"/>
      <c r="K2717" s="10"/>
      <c r="L2717" s="10"/>
      <c r="M2717" s="10"/>
      <c r="N2717" s="150"/>
    </row>
    <row r="2718" spans="1:14">
      <c r="A2718" s="109"/>
      <c r="B2718" s="9"/>
      <c r="C2718" s="106"/>
      <c r="H2718" s="10"/>
      <c r="K2718" s="10"/>
      <c r="L2718" s="10"/>
      <c r="M2718" s="10"/>
      <c r="N2718" s="150"/>
    </row>
    <row r="2719" spans="1:14">
      <c r="A2719" s="109"/>
      <c r="B2719" s="9"/>
      <c r="C2719" s="106"/>
      <c r="H2719" s="10"/>
      <c r="K2719" s="10"/>
      <c r="L2719" s="10"/>
      <c r="M2719" s="10"/>
      <c r="N2719" s="150"/>
    </row>
    <row r="2720" spans="1:14">
      <c r="A2720" s="109"/>
      <c r="B2720" s="9"/>
      <c r="C2720" s="106"/>
      <c r="H2720" s="10"/>
      <c r="K2720" s="10"/>
      <c r="L2720" s="10"/>
      <c r="M2720" s="10"/>
      <c r="N2720" s="150"/>
    </row>
    <row r="2721" spans="1:14">
      <c r="A2721" s="109"/>
      <c r="B2721" s="9"/>
      <c r="C2721" s="106"/>
      <c r="H2721" s="10"/>
      <c r="K2721" s="10"/>
      <c r="L2721" s="10"/>
      <c r="M2721" s="10"/>
      <c r="N2721" s="150"/>
    </row>
    <row r="2722" spans="1:14">
      <c r="A2722" s="109"/>
      <c r="B2722" s="9"/>
      <c r="C2722" s="106"/>
      <c r="H2722" s="10"/>
      <c r="K2722" s="10"/>
      <c r="L2722" s="10"/>
      <c r="M2722" s="10"/>
      <c r="N2722" s="150"/>
    </row>
    <row r="2723" spans="1:14">
      <c r="A2723" s="109"/>
      <c r="B2723" s="9"/>
      <c r="C2723" s="106"/>
      <c r="H2723" s="10"/>
      <c r="K2723" s="10"/>
      <c r="L2723" s="10"/>
      <c r="M2723" s="10"/>
      <c r="N2723" s="150"/>
    </row>
    <row r="2724" spans="1:14">
      <c r="A2724" s="109"/>
      <c r="B2724" s="9"/>
      <c r="C2724" s="106"/>
      <c r="H2724" s="10"/>
      <c r="K2724" s="10"/>
      <c r="L2724" s="10"/>
      <c r="M2724" s="10"/>
      <c r="N2724" s="150"/>
    </row>
    <row r="2725" spans="1:14">
      <c r="A2725" s="109"/>
      <c r="B2725" s="9"/>
      <c r="C2725" s="106"/>
      <c r="H2725" s="10"/>
      <c r="K2725" s="10"/>
      <c r="L2725" s="10"/>
      <c r="M2725" s="10"/>
      <c r="N2725" s="150"/>
    </row>
    <row r="2726" spans="1:14">
      <c r="A2726" s="109"/>
      <c r="B2726" s="9"/>
      <c r="C2726" s="106"/>
      <c r="H2726" s="10"/>
      <c r="K2726" s="10"/>
      <c r="L2726" s="10"/>
      <c r="M2726" s="10"/>
      <c r="N2726" s="150"/>
    </row>
    <row r="2727" spans="1:14">
      <c r="A2727" s="109"/>
      <c r="B2727" s="9"/>
      <c r="C2727" s="106"/>
      <c r="H2727" s="10"/>
      <c r="K2727" s="10"/>
      <c r="L2727" s="10"/>
      <c r="M2727" s="10"/>
      <c r="N2727" s="150"/>
    </row>
    <row r="2728" spans="1:14">
      <c r="A2728" s="109"/>
      <c r="B2728" s="9"/>
      <c r="C2728" s="106"/>
      <c r="H2728" s="10"/>
      <c r="K2728" s="10"/>
      <c r="L2728" s="10"/>
      <c r="M2728" s="10"/>
      <c r="N2728" s="150"/>
    </row>
    <row r="2729" spans="1:14">
      <c r="A2729" s="109"/>
      <c r="B2729" s="9"/>
      <c r="C2729" s="106"/>
      <c r="H2729" s="10"/>
      <c r="K2729" s="10"/>
      <c r="L2729" s="10"/>
      <c r="M2729" s="10"/>
      <c r="N2729" s="150"/>
    </row>
    <row r="2730" spans="1:14">
      <c r="A2730" s="109"/>
      <c r="B2730" s="9"/>
      <c r="C2730" s="106"/>
      <c r="H2730" s="10"/>
      <c r="K2730" s="10"/>
      <c r="L2730" s="10"/>
      <c r="M2730" s="10"/>
      <c r="N2730" s="150"/>
    </row>
    <row r="2731" spans="1:14">
      <c r="A2731" s="109"/>
      <c r="B2731" s="9"/>
      <c r="C2731" s="106"/>
      <c r="H2731" s="10"/>
      <c r="K2731" s="10"/>
      <c r="L2731" s="10"/>
      <c r="M2731" s="10"/>
      <c r="N2731" s="150"/>
    </row>
    <row r="2732" spans="1:14">
      <c r="A2732" s="109"/>
      <c r="B2732" s="9"/>
      <c r="C2732" s="106"/>
      <c r="H2732" s="10"/>
      <c r="K2732" s="10"/>
      <c r="L2732" s="10"/>
      <c r="M2732" s="10"/>
      <c r="N2732" s="150"/>
    </row>
    <row r="2733" spans="1:14">
      <c r="A2733" s="109"/>
      <c r="B2733" s="9"/>
      <c r="C2733" s="106"/>
      <c r="H2733" s="10"/>
      <c r="K2733" s="10"/>
      <c r="L2733" s="10"/>
      <c r="M2733" s="10"/>
      <c r="N2733" s="150"/>
    </row>
    <row r="2734" spans="1:14">
      <c r="A2734" s="109"/>
      <c r="B2734" s="9"/>
      <c r="C2734" s="106"/>
      <c r="H2734" s="10"/>
      <c r="K2734" s="10"/>
      <c r="L2734" s="10"/>
      <c r="M2734" s="10"/>
      <c r="N2734" s="150"/>
    </row>
    <row r="2735" spans="1:14">
      <c r="A2735" s="109"/>
      <c r="B2735" s="9"/>
      <c r="C2735" s="106"/>
      <c r="H2735" s="10"/>
      <c r="K2735" s="10"/>
      <c r="L2735" s="10"/>
      <c r="M2735" s="10"/>
      <c r="N2735" s="150"/>
    </row>
    <row r="2736" spans="1:14">
      <c r="A2736" s="109"/>
      <c r="B2736" s="9"/>
      <c r="C2736" s="106"/>
      <c r="H2736" s="10"/>
      <c r="K2736" s="10"/>
      <c r="L2736" s="10"/>
      <c r="M2736" s="10"/>
      <c r="N2736" s="150"/>
    </row>
    <row r="2737" spans="1:14">
      <c r="A2737" s="109"/>
      <c r="B2737" s="9"/>
      <c r="C2737" s="106"/>
      <c r="H2737" s="10"/>
      <c r="K2737" s="10"/>
      <c r="L2737" s="10"/>
      <c r="M2737" s="10"/>
      <c r="N2737" s="150"/>
    </row>
    <row r="2738" spans="1:14">
      <c r="A2738" s="109"/>
      <c r="B2738" s="9"/>
      <c r="C2738" s="106"/>
      <c r="H2738" s="10"/>
      <c r="K2738" s="10"/>
      <c r="L2738" s="10"/>
      <c r="M2738" s="10"/>
      <c r="N2738" s="150"/>
    </row>
    <row r="2739" spans="1:14">
      <c r="A2739" s="109"/>
      <c r="B2739" s="9"/>
      <c r="C2739" s="106"/>
      <c r="H2739" s="10"/>
      <c r="K2739" s="10"/>
      <c r="L2739" s="10"/>
      <c r="M2739" s="10"/>
      <c r="N2739" s="150"/>
    </row>
    <row r="2740" spans="1:14">
      <c r="A2740" s="109"/>
      <c r="B2740" s="9"/>
      <c r="C2740" s="106"/>
      <c r="H2740" s="10"/>
      <c r="K2740" s="10"/>
      <c r="L2740" s="10"/>
      <c r="M2740" s="10"/>
      <c r="N2740" s="150"/>
    </row>
    <row r="2741" spans="1:14">
      <c r="A2741" s="109"/>
      <c r="B2741" s="9"/>
      <c r="C2741" s="106"/>
      <c r="H2741" s="10"/>
      <c r="K2741" s="10"/>
      <c r="L2741" s="10"/>
      <c r="M2741" s="10"/>
      <c r="N2741" s="150"/>
    </row>
    <row r="2742" spans="1:14">
      <c r="A2742" s="109"/>
      <c r="B2742" s="9"/>
      <c r="C2742" s="106"/>
      <c r="H2742" s="10"/>
      <c r="K2742" s="10"/>
      <c r="L2742" s="10"/>
      <c r="M2742" s="10"/>
      <c r="N2742" s="150"/>
    </row>
    <row r="2743" spans="1:14">
      <c r="A2743" s="109"/>
      <c r="B2743" s="9"/>
      <c r="C2743" s="106"/>
      <c r="H2743" s="10"/>
      <c r="K2743" s="10"/>
      <c r="L2743" s="10"/>
      <c r="M2743" s="10"/>
      <c r="N2743" s="150"/>
    </row>
    <row r="2744" spans="1:14">
      <c r="A2744" s="109"/>
      <c r="B2744" s="9"/>
      <c r="C2744" s="106"/>
      <c r="H2744" s="10"/>
      <c r="K2744" s="10"/>
      <c r="L2744" s="10"/>
      <c r="M2744" s="10"/>
      <c r="N2744" s="150"/>
    </row>
    <row r="2745" spans="1:14">
      <c r="A2745" s="109"/>
      <c r="B2745" s="9"/>
      <c r="C2745" s="106"/>
      <c r="H2745" s="10"/>
      <c r="K2745" s="10"/>
      <c r="L2745" s="10"/>
      <c r="M2745" s="10"/>
      <c r="N2745" s="150"/>
    </row>
    <row r="2746" spans="1:14">
      <c r="A2746" s="109"/>
      <c r="B2746" s="9"/>
      <c r="C2746" s="106"/>
      <c r="H2746" s="10"/>
      <c r="K2746" s="10"/>
      <c r="L2746" s="10"/>
      <c r="M2746" s="10"/>
      <c r="N2746" s="150"/>
    </row>
    <row r="2747" spans="1:14">
      <c r="A2747" s="109"/>
      <c r="B2747" s="9"/>
      <c r="C2747" s="106"/>
      <c r="H2747" s="10"/>
      <c r="K2747" s="10"/>
      <c r="L2747" s="10"/>
      <c r="M2747" s="10"/>
      <c r="N2747" s="150"/>
    </row>
    <row r="2748" spans="1:14">
      <c r="A2748" s="109"/>
      <c r="B2748" s="9"/>
      <c r="C2748" s="106"/>
      <c r="H2748" s="10"/>
      <c r="K2748" s="10"/>
      <c r="L2748" s="10"/>
      <c r="M2748" s="10"/>
      <c r="N2748" s="150"/>
    </row>
    <row r="2749" spans="1:14">
      <c r="A2749" s="109"/>
      <c r="B2749" s="9"/>
      <c r="C2749" s="106"/>
      <c r="H2749" s="10"/>
      <c r="K2749" s="10"/>
      <c r="L2749" s="10"/>
      <c r="M2749" s="10"/>
      <c r="N2749" s="150"/>
    </row>
    <row r="2750" spans="1:14">
      <c r="A2750" s="109"/>
      <c r="B2750" s="9"/>
      <c r="C2750" s="106"/>
      <c r="H2750" s="10"/>
      <c r="K2750" s="10"/>
      <c r="L2750" s="10"/>
      <c r="M2750" s="10"/>
      <c r="N2750" s="150"/>
    </row>
    <row r="2751" spans="1:14">
      <c r="A2751" s="109"/>
      <c r="B2751" s="9"/>
      <c r="C2751" s="106"/>
      <c r="H2751" s="10"/>
      <c r="K2751" s="10"/>
      <c r="L2751" s="10"/>
      <c r="M2751" s="10"/>
      <c r="N2751" s="150"/>
    </row>
    <row r="2752" spans="1:14">
      <c r="A2752" s="109"/>
      <c r="B2752" s="9"/>
      <c r="C2752" s="106"/>
      <c r="H2752" s="10"/>
      <c r="K2752" s="10"/>
      <c r="L2752" s="10"/>
      <c r="M2752" s="10"/>
      <c r="N2752" s="150"/>
    </row>
    <row r="2753" spans="1:14">
      <c r="A2753" s="109"/>
      <c r="B2753" s="9"/>
      <c r="C2753" s="106"/>
      <c r="H2753" s="10"/>
      <c r="K2753" s="10"/>
      <c r="L2753" s="10"/>
      <c r="M2753" s="10"/>
      <c r="N2753" s="150"/>
    </row>
    <row r="2754" spans="1:14">
      <c r="A2754" s="109"/>
      <c r="B2754" s="9"/>
      <c r="C2754" s="106"/>
      <c r="H2754" s="10"/>
      <c r="K2754" s="10"/>
      <c r="L2754" s="10"/>
      <c r="M2754" s="10"/>
      <c r="N2754" s="150"/>
    </row>
    <row r="2755" spans="1:14">
      <c r="A2755" s="109"/>
      <c r="B2755" s="9"/>
      <c r="C2755" s="106"/>
      <c r="H2755" s="10"/>
      <c r="K2755" s="10"/>
      <c r="L2755" s="10"/>
      <c r="M2755" s="10"/>
      <c r="N2755" s="150"/>
    </row>
    <row r="2756" spans="1:14">
      <c r="A2756" s="109"/>
      <c r="B2756" s="9"/>
      <c r="C2756" s="106"/>
      <c r="H2756" s="10"/>
      <c r="K2756" s="10"/>
      <c r="L2756" s="10"/>
      <c r="M2756" s="10"/>
      <c r="N2756" s="150"/>
    </row>
    <row r="2757" spans="1:14">
      <c r="A2757" s="109"/>
      <c r="B2757" s="9"/>
      <c r="C2757" s="106"/>
      <c r="H2757" s="10"/>
      <c r="K2757" s="10"/>
      <c r="L2757" s="10"/>
      <c r="M2757" s="10"/>
      <c r="N2757" s="150"/>
    </row>
    <row r="2758" spans="1:14">
      <c r="A2758" s="109"/>
      <c r="B2758" s="9"/>
      <c r="C2758" s="106"/>
      <c r="H2758" s="10"/>
      <c r="K2758" s="10"/>
      <c r="L2758" s="10"/>
      <c r="M2758" s="10"/>
      <c r="N2758" s="150"/>
    </row>
    <row r="2759" spans="1:14">
      <c r="A2759" s="109"/>
      <c r="B2759" s="9"/>
      <c r="C2759" s="106"/>
      <c r="H2759" s="10"/>
      <c r="K2759" s="10"/>
      <c r="L2759" s="10"/>
      <c r="M2759" s="10"/>
      <c r="N2759" s="150"/>
    </row>
    <row r="2760" spans="1:14">
      <c r="A2760" s="109"/>
      <c r="B2760" s="9"/>
      <c r="C2760" s="106"/>
      <c r="H2760" s="10"/>
      <c r="K2760" s="10"/>
      <c r="L2760" s="10"/>
      <c r="M2760" s="10"/>
      <c r="N2760" s="150"/>
    </row>
    <row r="2761" spans="1:14">
      <c r="A2761" s="109"/>
      <c r="B2761" s="9"/>
      <c r="C2761" s="106"/>
      <c r="H2761" s="10"/>
      <c r="K2761" s="10"/>
      <c r="L2761" s="10"/>
      <c r="M2761" s="10"/>
      <c r="N2761" s="150"/>
    </row>
    <row r="2762" spans="1:14">
      <c r="A2762" s="109"/>
      <c r="B2762" s="9"/>
      <c r="C2762" s="106"/>
      <c r="H2762" s="10"/>
      <c r="K2762" s="10"/>
      <c r="L2762" s="10"/>
      <c r="M2762" s="10"/>
      <c r="N2762" s="150"/>
    </row>
    <row r="2763" spans="1:14">
      <c r="A2763" s="109"/>
      <c r="B2763" s="9"/>
      <c r="C2763" s="106"/>
      <c r="H2763" s="10"/>
      <c r="K2763" s="10"/>
      <c r="L2763" s="10"/>
      <c r="M2763" s="10"/>
      <c r="N2763" s="150"/>
    </row>
    <row r="2764" spans="1:14">
      <c r="A2764" s="109"/>
      <c r="B2764" s="9"/>
      <c r="C2764" s="106"/>
      <c r="H2764" s="10"/>
      <c r="K2764" s="10"/>
      <c r="L2764" s="10"/>
      <c r="M2764" s="10"/>
      <c r="N2764" s="150"/>
    </row>
    <row r="2765" spans="1:14">
      <c r="A2765" s="109"/>
      <c r="B2765" s="9"/>
      <c r="C2765" s="106"/>
      <c r="H2765" s="10"/>
      <c r="K2765" s="10"/>
      <c r="L2765" s="10"/>
      <c r="M2765" s="10"/>
      <c r="N2765" s="150"/>
    </row>
    <row r="2766" spans="1:14">
      <c r="A2766" s="109"/>
      <c r="B2766" s="9"/>
      <c r="C2766" s="106"/>
      <c r="H2766" s="10"/>
      <c r="K2766" s="10"/>
      <c r="L2766" s="10"/>
      <c r="M2766" s="10"/>
      <c r="N2766" s="150"/>
    </row>
    <row r="2767" spans="1:14">
      <c r="A2767" s="109"/>
      <c r="B2767" s="9"/>
      <c r="C2767" s="106"/>
      <c r="H2767" s="10"/>
      <c r="K2767" s="10"/>
      <c r="L2767" s="10"/>
      <c r="M2767" s="10"/>
      <c r="N2767" s="150"/>
    </row>
    <row r="2768" spans="1:14">
      <c r="A2768" s="109"/>
      <c r="B2768" s="9"/>
      <c r="C2768" s="106"/>
      <c r="H2768" s="10"/>
      <c r="K2768" s="10"/>
      <c r="L2768" s="10"/>
      <c r="M2768" s="10"/>
      <c r="N2768" s="150"/>
    </row>
    <row r="2769" spans="1:14">
      <c r="A2769" s="109"/>
      <c r="B2769" s="9"/>
      <c r="C2769" s="106"/>
      <c r="H2769" s="10"/>
      <c r="K2769" s="10"/>
      <c r="L2769" s="10"/>
      <c r="M2769" s="10"/>
      <c r="N2769" s="150"/>
    </row>
    <row r="2770" spans="1:14">
      <c r="A2770" s="109"/>
      <c r="B2770" s="9"/>
      <c r="C2770" s="106"/>
      <c r="H2770" s="10"/>
      <c r="K2770" s="10"/>
      <c r="L2770" s="10"/>
      <c r="M2770" s="10"/>
      <c r="N2770" s="150"/>
    </row>
    <row r="2771" spans="1:14">
      <c r="A2771" s="109"/>
      <c r="B2771" s="9"/>
      <c r="C2771" s="106"/>
      <c r="H2771" s="10"/>
      <c r="K2771" s="10"/>
      <c r="L2771" s="10"/>
      <c r="M2771" s="10"/>
      <c r="N2771" s="150"/>
    </row>
    <row r="2772" spans="1:14">
      <c r="A2772" s="109"/>
      <c r="B2772" s="9"/>
      <c r="C2772" s="106"/>
      <c r="H2772" s="10"/>
      <c r="K2772" s="10"/>
      <c r="L2772" s="10"/>
      <c r="M2772" s="10"/>
      <c r="N2772" s="150"/>
    </row>
    <row r="2773" spans="1:14">
      <c r="A2773" s="109"/>
      <c r="B2773" s="9"/>
      <c r="C2773" s="106"/>
      <c r="H2773" s="10"/>
      <c r="K2773" s="10"/>
      <c r="L2773" s="10"/>
      <c r="M2773" s="10"/>
      <c r="N2773" s="150"/>
    </row>
    <row r="2774" spans="1:14">
      <c r="A2774" s="109"/>
      <c r="B2774" s="9"/>
      <c r="C2774" s="106"/>
      <c r="H2774" s="10"/>
      <c r="K2774" s="10"/>
      <c r="L2774" s="10"/>
      <c r="M2774" s="10"/>
      <c r="N2774" s="150"/>
    </row>
    <row r="2775" spans="1:14">
      <c r="A2775" s="109"/>
      <c r="B2775" s="9"/>
      <c r="C2775" s="106"/>
      <c r="H2775" s="10"/>
      <c r="K2775" s="10"/>
      <c r="L2775" s="10"/>
      <c r="M2775" s="10"/>
      <c r="N2775" s="150"/>
    </row>
    <row r="2776" spans="1:14">
      <c r="A2776" s="109"/>
      <c r="B2776" s="9"/>
      <c r="C2776" s="106"/>
      <c r="H2776" s="10"/>
      <c r="K2776" s="10"/>
      <c r="L2776" s="10"/>
      <c r="M2776" s="10"/>
      <c r="N2776" s="150"/>
    </row>
    <row r="2777" spans="1:14">
      <c r="A2777" s="109"/>
      <c r="B2777" s="9"/>
      <c r="C2777" s="106"/>
      <c r="H2777" s="10"/>
      <c r="K2777" s="10"/>
      <c r="L2777" s="10"/>
      <c r="M2777" s="10"/>
      <c r="N2777" s="150"/>
    </row>
    <row r="2778" spans="1:14">
      <c r="A2778" s="109"/>
      <c r="B2778" s="9"/>
      <c r="C2778" s="106"/>
      <c r="H2778" s="10"/>
      <c r="K2778" s="10"/>
      <c r="L2778" s="10"/>
      <c r="M2778" s="10"/>
      <c r="N2778" s="150"/>
    </row>
    <row r="2779" spans="1:14">
      <c r="A2779" s="109"/>
      <c r="B2779" s="9"/>
      <c r="C2779" s="106"/>
      <c r="H2779" s="10"/>
      <c r="K2779" s="10"/>
      <c r="L2779" s="10"/>
      <c r="M2779" s="10"/>
      <c r="N2779" s="150"/>
    </row>
    <row r="2780" spans="1:14">
      <c r="A2780" s="109"/>
      <c r="B2780" s="9"/>
      <c r="C2780" s="106"/>
      <c r="H2780" s="10"/>
      <c r="K2780" s="10"/>
      <c r="L2780" s="10"/>
      <c r="M2780" s="10"/>
      <c r="N2780" s="150"/>
    </row>
    <row r="2781" spans="1:14">
      <c r="A2781" s="109"/>
      <c r="B2781" s="9"/>
      <c r="C2781" s="106"/>
      <c r="H2781" s="10"/>
      <c r="K2781" s="10"/>
      <c r="L2781" s="10"/>
      <c r="M2781" s="10"/>
      <c r="N2781" s="150"/>
    </row>
    <row r="2782" spans="1:14">
      <c r="A2782" s="109"/>
      <c r="B2782" s="9"/>
      <c r="C2782" s="106"/>
      <c r="H2782" s="10"/>
      <c r="K2782" s="10"/>
      <c r="L2782" s="10"/>
      <c r="M2782" s="10"/>
      <c r="N2782" s="150"/>
    </row>
    <row r="2783" spans="1:14">
      <c r="A2783" s="109"/>
      <c r="B2783" s="9"/>
      <c r="C2783" s="106"/>
      <c r="H2783" s="10"/>
      <c r="K2783" s="10"/>
      <c r="L2783" s="10"/>
      <c r="M2783" s="10"/>
      <c r="N2783" s="150"/>
    </row>
    <row r="2784" spans="1:14">
      <c r="A2784" s="109"/>
      <c r="B2784" s="9"/>
      <c r="C2784" s="106"/>
      <c r="H2784" s="10"/>
      <c r="K2784" s="10"/>
      <c r="L2784" s="10"/>
      <c r="M2784" s="10"/>
      <c r="N2784" s="150"/>
    </row>
    <row r="2785" spans="1:14">
      <c r="A2785" s="109"/>
      <c r="B2785" s="9"/>
      <c r="C2785" s="106"/>
      <c r="H2785" s="10"/>
      <c r="K2785" s="10"/>
      <c r="L2785" s="10"/>
      <c r="M2785" s="10"/>
      <c r="N2785" s="150"/>
    </row>
    <row r="2786" spans="1:14">
      <c r="A2786" s="109"/>
      <c r="B2786" s="9"/>
      <c r="C2786" s="106"/>
      <c r="H2786" s="10"/>
      <c r="K2786" s="10"/>
      <c r="L2786" s="10"/>
      <c r="M2786" s="10"/>
      <c r="N2786" s="150"/>
    </row>
    <row r="2787" spans="1:14">
      <c r="A2787" s="109"/>
      <c r="B2787" s="9"/>
      <c r="C2787" s="106"/>
      <c r="H2787" s="10"/>
      <c r="K2787" s="10"/>
      <c r="L2787" s="10"/>
      <c r="M2787" s="10"/>
      <c r="N2787" s="150"/>
    </row>
    <row r="2788" spans="1:14">
      <c r="A2788" s="109"/>
      <c r="B2788" s="9"/>
      <c r="C2788" s="106"/>
      <c r="H2788" s="10"/>
      <c r="K2788" s="10"/>
      <c r="L2788" s="10"/>
      <c r="M2788" s="10"/>
      <c r="N2788" s="150"/>
    </row>
    <row r="2789" spans="1:14">
      <c r="A2789" s="109"/>
      <c r="B2789" s="9"/>
      <c r="C2789" s="106"/>
      <c r="H2789" s="10"/>
      <c r="K2789" s="10"/>
      <c r="L2789" s="10"/>
      <c r="M2789" s="10"/>
      <c r="N2789" s="150"/>
    </row>
    <row r="2790" spans="1:14">
      <c r="A2790" s="109"/>
      <c r="B2790" s="9"/>
      <c r="C2790" s="106"/>
      <c r="H2790" s="10"/>
      <c r="K2790" s="10"/>
      <c r="L2790" s="10"/>
      <c r="M2790" s="10"/>
      <c r="N2790" s="150"/>
    </row>
    <row r="2791" spans="1:14">
      <c r="A2791" s="109"/>
      <c r="B2791" s="9"/>
      <c r="C2791" s="106"/>
      <c r="H2791" s="10"/>
      <c r="K2791" s="10"/>
      <c r="L2791" s="10"/>
      <c r="M2791" s="10"/>
      <c r="N2791" s="150"/>
    </row>
    <row r="2792" spans="1:14">
      <c r="A2792" s="109"/>
      <c r="B2792" s="9"/>
      <c r="C2792" s="106"/>
      <c r="H2792" s="10"/>
      <c r="K2792" s="10"/>
      <c r="L2792" s="10"/>
      <c r="M2792" s="10"/>
      <c r="N2792" s="150"/>
    </row>
    <row r="2793" spans="1:14">
      <c r="A2793" s="109"/>
      <c r="B2793" s="9"/>
      <c r="C2793" s="106"/>
      <c r="H2793" s="10"/>
      <c r="K2793" s="10"/>
      <c r="L2793" s="10"/>
      <c r="M2793" s="10"/>
      <c r="N2793" s="150"/>
    </row>
    <row r="2794" spans="1:14">
      <c r="A2794" s="109"/>
      <c r="B2794" s="9"/>
      <c r="C2794" s="106"/>
      <c r="H2794" s="10"/>
      <c r="K2794" s="10"/>
      <c r="L2794" s="10"/>
      <c r="M2794" s="10"/>
      <c r="N2794" s="150"/>
    </row>
    <row r="2795" spans="1:14">
      <c r="A2795" s="109"/>
      <c r="B2795" s="9"/>
      <c r="C2795" s="106"/>
      <c r="H2795" s="10"/>
      <c r="K2795" s="10"/>
      <c r="L2795" s="10"/>
      <c r="M2795" s="10"/>
      <c r="N2795" s="150"/>
    </row>
    <row r="2796" spans="1:14">
      <c r="A2796" s="109"/>
      <c r="B2796" s="9"/>
      <c r="C2796" s="106"/>
      <c r="H2796" s="10"/>
      <c r="K2796" s="10"/>
      <c r="L2796" s="10"/>
      <c r="M2796" s="10"/>
      <c r="N2796" s="150"/>
    </row>
    <row r="2797" spans="1:14">
      <c r="A2797" s="109"/>
      <c r="B2797" s="9"/>
      <c r="C2797" s="106"/>
      <c r="H2797" s="10"/>
      <c r="K2797" s="10"/>
      <c r="L2797" s="10"/>
      <c r="M2797" s="10"/>
      <c r="N2797" s="150"/>
    </row>
    <row r="2798" spans="1:14">
      <c r="A2798" s="109"/>
      <c r="B2798" s="9"/>
      <c r="C2798" s="106"/>
      <c r="H2798" s="10"/>
      <c r="K2798" s="10"/>
      <c r="L2798" s="10"/>
      <c r="M2798" s="10"/>
      <c r="N2798" s="150"/>
    </row>
    <row r="2799" spans="1:14">
      <c r="A2799" s="109"/>
      <c r="B2799" s="9"/>
      <c r="C2799" s="106"/>
      <c r="H2799" s="10"/>
      <c r="K2799" s="10"/>
      <c r="L2799" s="10"/>
      <c r="M2799" s="10"/>
      <c r="N2799" s="150"/>
    </row>
    <row r="2800" spans="1:14">
      <c r="A2800" s="109"/>
      <c r="B2800" s="9"/>
      <c r="C2800" s="106"/>
      <c r="H2800" s="10"/>
      <c r="K2800" s="10"/>
      <c r="L2800" s="10"/>
      <c r="M2800" s="10"/>
      <c r="N2800" s="150"/>
    </row>
    <row r="2801" spans="1:14">
      <c r="A2801" s="109"/>
      <c r="B2801" s="9"/>
      <c r="C2801" s="106"/>
      <c r="H2801" s="10"/>
      <c r="K2801" s="10"/>
      <c r="L2801" s="10"/>
      <c r="M2801" s="10"/>
      <c r="N2801" s="150"/>
    </row>
    <row r="2802" spans="1:14">
      <c r="A2802" s="109"/>
      <c r="B2802" s="9"/>
      <c r="C2802" s="106"/>
      <c r="H2802" s="10"/>
      <c r="K2802" s="10"/>
      <c r="L2802" s="10"/>
      <c r="M2802" s="10"/>
      <c r="N2802" s="150"/>
    </row>
    <row r="2803" spans="1:14">
      <c r="A2803" s="109"/>
      <c r="B2803" s="9"/>
      <c r="C2803" s="106"/>
      <c r="H2803" s="10"/>
      <c r="K2803" s="10"/>
      <c r="L2803" s="10"/>
      <c r="M2803" s="10"/>
      <c r="N2803" s="150"/>
    </row>
    <row r="2804" spans="1:14">
      <c r="A2804" s="109"/>
      <c r="B2804" s="9"/>
      <c r="C2804" s="106"/>
      <c r="H2804" s="10"/>
      <c r="K2804" s="10"/>
      <c r="L2804" s="10"/>
      <c r="M2804" s="10"/>
      <c r="N2804" s="150"/>
    </row>
    <row r="2805" spans="1:14">
      <c r="A2805" s="109"/>
      <c r="B2805" s="9"/>
      <c r="C2805" s="106"/>
      <c r="H2805" s="10"/>
      <c r="K2805" s="10"/>
      <c r="L2805" s="10"/>
      <c r="M2805" s="10"/>
      <c r="N2805" s="150"/>
    </row>
    <row r="2806" spans="1:14">
      <c r="A2806" s="109"/>
      <c r="B2806" s="9"/>
      <c r="C2806" s="106"/>
      <c r="H2806" s="10"/>
      <c r="K2806" s="10"/>
      <c r="L2806" s="10"/>
      <c r="M2806" s="10"/>
      <c r="N2806" s="150"/>
    </row>
    <row r="2807" spans="1:14">
      <c r="A2807" s="109"/>
      <c r="B2807" s="9"/>
      <c r="C2807" s="106"/>
      <c r="H2807" s="10"/>
      <c r="K2807" s="10"/>
      <c r="L2807" s="10"/>
      <c r="M2807" s="10"/>
      <c r="N2807" s="150"/>
    </row>
    <row r="2808" spans="1:14">
      <c r="A2808" s="109"/>
      <c r="B2808" s="9"/>
      <c r="C2808" s="106"/>
      <c r="H2808" s="10"/>
      <c r="K2808" s="10"/>
      <c r="L2808" s="10"/>
      <c r="M2808" s="10"/>
      <c r="N2808" s="150"/>
    </row>
    <row r="2809" spans="1:14">
      <c r="A2809" s="109"/>
      <c r="B2809" s="9"/>
      <c r="C2809" s="106"/>
      <c r="H2809" s="10"/>
      <c r="K2809" s="10"/>
      <c r="L2809" s="10"/>
      <c r="M2809" s="10"/>
      <c r="N2809" s="150"/>
    </row>
    <row r="2810" spans="1:14">
      <c r="A2810" s="109"/>
      <c r="B2810" s="9"/>
      <c r="C2810" s="106"/>
      <c r="H2810" s="10"/>
      <c r="K2810" s="10"/>
      <c r="L2810" s="10"/>
      <c r="M2810" s="10"/>
      <c r="N2810" s="150"/>
    </row>
    <row r="2811" spans="1:14">
      <c r="A2811" s="109"/>
      <c r="B2811" s="9"/>
      <c r="C2811" s="106"/>
      <c r="H2811" s="10"/>
      <c r="K2811" s="10"/>
      <c r="L2811" s="10"/>
      <c r="M2811" s="10"/>
      <c r="N2811" s="150"/>
    </row>
    <row r="2812" spans="1:14">
      <c r="A2812" s="109"/>
      <c r="B2812" s="9"/>
      <c r="C2812" s="106"/>
      <c r="H2812" s="10"/>
      <c r="K2812" s="10"/>
      <c r="L2812" s="10"/>
      <c r="M2812" s="10"/>
      <c r="N2812" s="150"/>
    </row>
    <row r="2813" spans="1:14">
      <c r="A2813" s="109"/>
      <c r="B2813" s="9"/>
      <c r="C2813" s="106"/>
      <c r="H2813" s="10"/>
      <c r="K2813" s="10"/>
      <c r="L2813" s="10"/>
      <c r="M2813" s="10"/>
      <c r="N2813" s="150"/>
    </row>
    <row r="2814" spans="1:14">
      <c r="A2814" s="109"/>
      <c r="B2814" s="9"/>
      <c r="C2814" s="106"/>
      <c r="H2814" s="10"/>
      <c r="K2814" s="10"/>
      <c r="L2814" s="10"/>
      <c r="M2814" s="10"/>
      <c r="N2814" s="150"/>
    </row>
    <row r="2815" spans="1:14">
      <c r="A2815" s="109"/>
      <c r="B2815" s="9"/>
      <c r="C2815" s="106"/>
      <c r="H2815" s="10"/>
      <c r="K2815" s="10"/>
      <c r="L2815" s="10"/>
      <c r="M2815" s="10"/>
      <c r="N2815" s="150"/>
    </row>
    <row r="2816" spans="1:14">
      <c r="A2816" s="109"/>
      <c r="B2816" s="9"/>
      <c r="C2816" s="106"/>
      <c r="H2816" s="10"/>
      <c r="K2816" s="10"/>
      <c r="L2816" s="10"/>
      <c r="M2816" s="10"/>
      <c r="N2816" s="150"/>
    </row>
    <row r="2817" spans="1:14">
      <c r="A2817" s="109"/>
      <c r="B2817" s="9"/>
      <c r="C2817" s="106"/>
      <c r="H2817" s="10"/>
      <c r="K2817" s="10"/>
      <c r="L2817" s="10"/>
      <c r="M2817" s="10"/>
      <c r="N2817" s="150"/>
    </row>
    <row r="2818" spans="1:14">
      <c r="A2818" s="109"/>
      <c r="B2818" s="9"/>
      <c r="C2818" s="106"/>
      <c r="H2818" s="10"/>
      <c r="K2818" s="10"/>
      <c r="L2818" s="10"/>
      <c r="M2818" s="10"/>
      <c r="N2818" s="150"/>
    </row>
    <row r="2819" spans="1:14">
      <c r="A2819" s="109"/>
      <c r="B2819" s="9"/>
      <c r="C2819" s="106"/>
      <c r="H2819" s="10"/>
      <c r="K2819" s="10"/>
      <c r="L2819" s="10"/>
      <c r="M2819" s="10"/>
      <c r="N2819" s="150"/>
    </row>
    <row r="2820" spans="1:14">
      <c r="A2820" s="109"/>
      <c r="B2820" s="9"/>
      <c r="C2820" s="106"/>
      <c r="H2820" s="10"/>
      <c r="K2820" s="10"/>
      <c r="L2820" s="10"/>
      <c r="M2820" s="10"/>
      <c r="N2820" s="150"/>
    </row>
    <row r="2821" spans="1:14">
      <c r="A2821" s="109"/>
      <c r="B2821" s="9"/>
      <c r="C2821" s="106"/>
      <c r="H2821" s="10"/>
      <c r="K2821" s="10"/>
      <c r="L2821" s="10"/>
      <c r="M2821" s="10"/>
      <c r="N2821" s="150"/>
    </row>
    <row r="2822" spans="1:14">
      <c r="A2822" s="109"/>
      <c r="B2822" s="9"/>
      <c r="C2822" s="106"/>
      <c r="H2822" s="10"/>
      <c r="K2822" s="10"/>
      <c r="L2822" s="10"/>
      <c r="M2822" s="10"/>
      <c r="N2822" s="150"/>
    </row>
    <row r="2823" spans="1:14">
      <c r="A2823" s="109"/>
      <c r="B2823" s="9"/>
      <c r="C2823" s="106"/>
      <c r="H2823" s="10"/>
      <c r="K2823" s="10"/>
      <c r="L2823" s="10"/>
      <c r="M2823" s="10"/>
      <c r="N2823" s="150"/>
    </row>
    <row r="2824" spans="1:14">
      <c r="A2824" s="109"/>
      <c r="B2824" s="9"/>
      <c r="C2824" s="106"/>
      <c r="H2824" s="10"/>
      <c r="K2824" s="10"/>
      <c r="L2824" s="10"/>
      <c r="M2824" s="10"/>
      <c r="N2824" s="150"/>
    </row>
    <row r="2825" spans="1:14">
      <c r="A2825" s="109"/>
      <c r="B2825" s="9"/>
      <c r="C2825" s="106"/>
      <c r="H2825" s="10"/>
      <c r="K2825" s="10"/>
      <c r="L2825" s="10"/>
      <c r="M2825" s="10"/>
      <c r="N2825" s="150"/>
    </row>
    <row r="2826" spans="1:14">
      <c r="A2826" s="109"/>
      <c r="B2826" s="9"/>
      <c r="C2826" s="106"/>
      <c r="H2826" s="10"/>
      <c r="K2826" s="10"/>
      <c r="L2826" s="10"/>
      <c r="M2826" s="10"/>
      <c r="N2826" s="150"/>
    </row>
    <row r="2827" spans="1:14">
      <c r="A2827" s="109"/>
      <c r="B2827" s="9"/>
      <c r="C2827" s="106"/>
      <c r="H2827" s="10"/>
      <c r="K2827" s="10"/>
      <c r="L2827" s="10"/>
      <c r="M2827" s="10"/>
      <c r="N2827" s="150"/>
    </row>
    <row r="2828" spans="1:14">
      <c r="A2828" s="109"/>
      <c r="B2828" s="9"/>
      <c r="C2828" s="106"/>
      <c r="H2828" s="10"/>
      <c r="K2828" s="10"/>
      <c r="L2828" s="10"/>
      <c r="M2828" s="10"/>
      <c r="N2828" s="150"/>
    </row>
    <row r="2829" spans="1:14">
      <c r="A2829" s="109"/>
      <c r="B2829" s="9"/>
      <c r="C2829" s="106"/>
      <c r="H2829" s="10"/>
      <c r="K2829" s="10"/>
      <c r="L2829" s="10"/>
      <c r="M2829" s="10"/>
      <c r="N2829" s="150"/>
    </row>
    <row r="2830" spans="1:14">
      <c r="A2830" s="109"/>
      <c r="B2830" s="9"/>
      <c r="C2830" s="106"/>
      <c r="H2830" s="10"/>
      <c r="K2830" s="10"/>
      <c r="L2830" s="10"/>
      <c r="M2830" s="10"/>
      <c r="N2830" s="150"/>
    </row>
    <row r="2831" spans="1:14">
      <c r="A2831" s="109"/>
      <c r="B2831" s="9"/>
      <c r="C2831" s="106"/>
      <c r="H2831" s="10"/>
      <c r="K2831" s="10"/>
      <c r="L2831" s="10"/>
      <c r="M2831" s="10"/>
      <c r="N2831" s="150"/>
    </row>
    <row r="2832" spans="1:14">
      <c r="A2832" s="109"/>
      <c r="B2832" s="9"/>
      <c r="C2832" s="106"/>
      <c r="H2832" s="10"/>
      <c r="K2832" s="10"/>
      <c r="L2832" s="10"/>
      <c r="M2832" s="10"/>
      <c r="N2832" s="150"/>
    </row>
    <row r="2833" spans="1:14">
      <c r="A2833" s="109"/>
      <c r="B2833" s="9"/>
      <c r="C2833" s="106"/>
      <c r="H2833" s="10"/>
      <c r="K2833" s="10"/>
      <c r="L2833" s="10"/>
      <c r="M2833" s="10"/>
      <c r="N2833" s="150"/>
    </row>
    <row r="2834" spans="1:14">
      <c r="A2834" s="109"/>
      <c r="B2834" s="9"/>
      <c r="C2834" s="106"/>
      <c r="H2834" s="10"/>
      <c r="K2834" s="10"/>
      <c r="L2834" s="10"/>
      <c r="M2834" s="10"/>
      <c r="N2834" s="150"/>
    </row>
    <row r="2835" spans="1:14">
      <c r="A2835" s="109"/>
      <c r="B2835" s="9"/>
      <c r="C2835" s="106"/>
      <c r="H2835" s="10"/>
      <c r="K2835" s="10"/>
      <c r="L2835" s="10"/>
      <c r="M2835" s="10"/>
      <c r="N2835" s="150"/>
    </row>
    <row r="2836" spans="1:14">
      <c r="A2836" s="109"/>
      <c r="B2836" s="9"/>
      <c r="C2836" s="106"/>
      <c r="H2836" s="10"/>
      <c r="K2836" s="10"/>
      <c r="L2836" s="10"/>
      <c r="M2836" s="10"/>
      <c r="N2836" s="150"/>
    </row>
    <row r="2837" spans="1:14">
      <c r="A2837" s="109"/>
      <c r="B2837" s="9"/>
      <c r="C2837" s="106"/>
      <c r="H2837" s="10"/>
      <c r="K2837" s="10"/>
      <c r="L2837" s="10"/>
      <c r="M2837" s="10"/>
      <c r="N2837" s="150"/>
    </row>
    <row r="2838" spans="1:14">
      <c r="A2838" s="109"/>
      <c r="B2838" s="9"/>
      <c r="C2838" s="106"/>
      <c r="H2838" s="10"/>
      <c r="K2838" s="10"/>
      <c r="L2838" s="10"/>
      <c r="M2838" s="10"/>
      <c r="N2838" s="150"/>
    </row>
    <row r="2839" spans="1:14">
      <c r="A2839" s="109"/>
      <c r="B2839" s="9"/>
      <c r="C2839" s="106"/>
      <c r="H2839" s="10"/>
      <c r="K2839" s="10"/>
      <c r="L2839" s="10"/>
      <c r="M2839" s="10"/>
      <c r="N2839" s="150"/>
    </row>
    <row r="2840" spans="1:14">
      <c r="A2840" s="109"/>
      <c r="B2840" s="9"/>
      <c r="C2840" s="106"/>
      <c r="H2840" s="10"/>
      <c r="K2840" s="10"/>
      <c r="L2840" s="10"/>
      <c r="M2840" s="10"/>
      <c r="N2840" s="150"/>
    </row>
    <row r="2841" spans="1:14">
      <c r="A2841" s="109"/>
      <c r="B2841" s="9"/>
      <c r="C2841" s="106"/>
      <c r="H2841" s="10"/>
      <c r="K2841" s="10"/>
      <c r="L2841" s="10"/>
      <c r="M2841" s="10"/>
      <c r="N2841" s="150"/>
    </row>
    <row r="2842" spans="1:14">
      <c r="A2842" s="109"/>
      <c r="B2842" s="9"/>
      <c r="C2842" s="106"/>
      <c r="H2842" s="10"/>
      <c r="K2842" s="10"/>
      <c r="L2842" s="10"/>
      <c r="M2842" s="10"/>
      <c r="N2842" s="150"/>
    </row>
    <row r="2843" spans="1:14">
      <c r="A2843" s="109"/>
      <c r="B2843" s="9"/>
      <c r="C2843" s="106"/>
      <c r="H2843" s="10"/>
      <c r="K2843" s="10"/>
      <c r="L2843" s="10"/>
      <c r="M2843" s="10"/>
      <c r="N2843" s="150"/>
    </row>
    <row r="2844" spans="1:14">
      <c r="A2844" s="109"/>
      <c r="B2844" s="9"/>
      <c r="C2844" s="106"/>
      <c r="H2844" s="10"/>
      <c r="K2844" s="10"/>
      <c r="L2844" s="10"/>
      <c r="M2844" s="10"/>
      <c r="N2844" s="150"/>
    </row>
    <row r="2845" spans="1:14">
      <c r="A2845" s="109"/>
      <c r="B2845" s="9"/>
      <c r="C2845" s="106"/>
      <c r="H2845" s="10"/>
      <c r="K2845" s="10"/>
      <c r="L2845" s="10"/>
      <c r="M2845" s="10"/>
      <c r="N2845" s="150"/>
    </row>
    <row r="2846" spans="1:14">
      <c r="A2846" s="109"/>
      <c r="B2846" s="9"/>
      <c r="C2846" s="106"/>
      <c r="H2846" s="10"/>
      <c r="K2846" s="10"/>
      <c r="L2846" s="10"/>
      <c r="M2846" s="10"/>
      <c r="N2846" s="150"/>
    </row>
    <row r="2847" spans="1:14">
      <c r="A2847" s="109"/>
      <c r="B2847" s="9"/>
      <c r="C2847" s="106"/>
      <c r="H2847" s="10"/>
      <c r="K2847" s="10"/>
      <c r="L2847" s="10"/>
      <c r="M2847" s="10"/>
      <c r="N2847" s="150"/>
    </row>
    <row r="2848" spans="1:14">
      <c r="A2848" s="109"/>
      <c r="B2848" s="9"/>
      <c r="C2848" s="106"/>
      <c r="H2848" s="10"/>
      <c r="K2848" s="10"/>
      <c r="L2848" s="10"/>
      <c r="M2848" s="10"/>
      <c r="N2848" s="150"/>
    </row>
    <row r="2849" spans="1:14">
      <c r="A2849" s="109"/>
      <c r="B2849" s="9"/>
      <c r="C2849" s="106"/>
      <c r="H2849" s="10"/>
      <c r="K2849" s="10"/>
      <c r="L2849" s="10"/>
      <c r="M2849" s="10"/>
      <c r="N2849" s="150"/>
    </row>
    <row r="2850" spans="1:14">
      <c r="A2850" s="109"/>
      <c r="B2850" s="9"/>
      <c r="C2850" s="106"/>
      <c r="H2850" s="10"/>
      <c r="K2850" s="10"/>
      <c r="L2850" s="10"/>
      <c r="M2850" s="10"/>
      <c r="N2850" s="150"/>
    </row>
    <row r="2851" spans="1:14">
      <c r="A2851" s="109"/>
      <c r="B2851" s="9"/>
      <c r="C2851" s="106"/>
      <c r="H2851" s="10"/>
      <c r="K2851" s="10"/>
      <c r="L2851" s="10"/>
      <c r="M2851" s="10"/>
      <c r="N2851" s="150"/>
    </row>
    <row r="2852" spans="1:14">
      <c r="A2852" s="109"/>
      <c r="B2852" s="9"/>
      <c r="C2852" s="106"/>
      <c r="H2852" s="10"/>
      <c r="K2852" s="10"/>
      <c r="L2852" s="10"/>
      <c r="M2852" s="10"/>
      <c r="N2852" s="150"/>
    </row>
    <row r="2853" spans="1:14">
      <c r="A2853" s="109"/>
      <c r="B2853" s="9"/>
      <c r="C2853" s="106"/>
      <c r="H2853" s="10"/>
      <c r="K2853" s="10"/>
      <c r="L2853" s="10"/>
      <c r="M2853" s="10"/>
      <c r="N2853" s="150"/>
    </row>
    <row r="2854" spans="1:14">
      <c r="A2854" s="109"/>
      <c r="B2854" s="9"/>
      <c r="C2854" s="106"/>
      <c r="H2854" s="10"/>
      <c r="K2854" s="10"/>
      <c r="L2854" s="10"/>
      <c r="M2854" s="10"/>
      <c r="N2854" s="150"/>
    </row>
    <row r="2855" spans="1:14">
      <c r="A2855" s="109"/>
      <c r="B2855" s="9"/>
      <c r="C2855" s="106"/>
      <c r="H2855" s="10"/>
      <c r="K2855" s="10"/>
      <c r="L2855" s="10"/>
      <c r="M2855" s="10"/>
      <c r="N2855" s="150"/>
    </row>
    <row r="2856" spans="1:14">
      <c r="A2856" s="109"/>
      <c r="B2856" s="9"/>
      <c r="C2856" s="106"/>
      <c r="H2856" s="10"/>
      <c r="K2856" s="10"/>
      <c r="L2856" s="10"/>
      <c r="M2856" s="10"/>
      <c r="N2856" s="150"/>
    </row>
    <row r="2857" spans="1:14">
      <c r="A2857" s="109"/>
      <c r="B2857" s="9"/>
      <c r="C2857" s="106"/>
      <c r="H2857" s="10"/>
      <c r="K2857" s="10"/>
      <c r="L2857" s="10"/>
      <c r="M2857" s="10"/>
      <c r="N2857" s="150"/>
    </row>
    <row r="2858" spans="1:14">
      <c r="A2858" s="109"/>
      <c r="B2858" s="9"/>
      <c r="C2858" s="106"/>
      <c r="H2858" s="10"/>
      <c r="K2858" s="10"/>
      <c r="L2858" s="10"/>
      <c r="M2858" s="10"/>
      <c r="N2858" s="150"/>
    </row>
    <row r="2859" spans="1:14">
      <c r="A2859" s="109"/>
      <c r="B2859" s="9"/>
      <c r="C2859" s="106"/>
      <c r="H2859" s="10"/>
      <c r="K2859" s="10"/>
      <c r="L2859" s="10"/>
      <c r="M2859" s="10"/>
      <c r="N2859" s="150"/>
    </row>
    <row r="2860" spans="1:14">
      <c r="A2860" s="109"/>
      <c r="B2860" s="9"/>
      <c r="C2860" s="106"/>
      <c r="H2860" s="10"/>
      <c r="K2860" s="10"/>
      <c r="L2860" s="10"/>
      <c r="M2860" s="10"/>
      <c r="N2860" s="150"/>
    </row>
    <row r="2861" spans="1:14">
      <c r="A2861" s="109"/>
      <c r="B2861" s="9"/>
      <c r="C2861" s="106"/>
      <c r="H2861" s="10"/>
      <c r="K2861" s="10"/>
      <c r="L2861" s="10"/>
      <c r="M2861" s="10"/>
      <c r="N2861" s="150"/>
    </row>
    <row r="2862" spans="1:14">
      <c r="A2862" s="109"/>
      <c r="B2862" s="9"/>
      <c r="C2862" s="106"/>
      <c r="H2862" s="10"/>
      <c r="K2862" s="10"/>
      <c r="L2862" s="10"/>
      <c r="M2862" s="10"/>
      <c r="N2862" s="150"/>
    </row>
    <row r="2863" spans="1:14">
      <c r="A2863" s="109"/>
      <c r="B2863" s="9"/>
      <c r="C2863" s="106"/>
      <c r="H2863" s="10"/>
      <c r="K2863" s="10"/>
      <c r="L2863" s="10"/>
      <c r="M2863" s="10"/>
      <c r="N2863" s="150"/>
    </row>
    <row r="2864" spans="1:14">
      <c r="A2864" s="109"/>
      <c r="B2864" s="9"/>
      <c r="C2864" s="106"/>
      <c r="H2864" s="10"/>
      <c r="K2864" s="10"/>
      <c r="L2864" s="10"/>
      <c r="M2864" s="10"/>
      <c r="N2864" s="150"/>
    </row>
    <row r="2865" spans="1:14">
      <c r="A2865" s="109"/>
      <c r="B2865" s="9"/>
      <c r="C2865" s="106"/>
      <c r="H2865" s="10"/>
      <c r="K2865" s="10"/>
      <c r="L2865" s="10"/>
      <c r="M2865" s="10"/>
      <c r="N2865" s="150"/>
    </row>
    <row r="2866" spans="1:14">
      <c r="A2866" s="109"/>
      <c r="B2866" s="9"/>
      <c r="C2866" s="106"/>
      <c r="H2866" s="10"/>
      <c r="K2866" s="10"/>
      <c r="L2866" s="10"/>
      <c r="M2866" s="10"/>
      <c r="N2866" s="150"/>
    </row>
    <row r="2867" spans="1:14">
      <c r="A2867" s="109"/>
      <c r="B2867" s="9"/>
      <c r="C2867" s="106"/>
      <c r="H2867" s="10"/>
      <c r="K2867" s="10"/>
      <c r="L2867" s="10"/>
      <c r="M2867" s="10"/>
      <c r="N2867" s="150"/>
    </row>
    <row r="2868" spans="1:14">
      <c r="A2868" s="109"/>
      <c r="B2868" s="9"/>
      <c r="C2868" s="106"/>
      <c r="H2868" s="10"/>
      <c r="K2868" s="10"/>
      <c r="L2868" s="10"/>
      <c r="M2868" s="10"/>
      <c r="N2868" s="150"/>
    </row>
    <row r="2869" spans="1:14">
      <c r="A2869" s="109"/>
      <c r="B2869" s="9"/>
      <c r="C2869" s="106"/>
      <c r="H2869" s="10"/>
      <c r="K2869" s="10"/>
      <c r="L2869" s="10"/>
      <c r="M2869" s="10"/>
      <c r="N2869" s="150"/>
    </row>
    <row r="2870" spans="1:14">
      <c r="A2870" s="109"/>
      <c r="B2870" s="9"/>
      <c r="C2870" s="106"/>
      <c r="H2870" s="10"/>
      <c r="K2870" s="10"/>
      <c r="L2870" s="10"/>
      <c r="M2870" s="10"/>
      <c r="N2870" s="150"/>
    </row>
    <row r="2871" spans="1:14">
      <c r="A2871" s="109"/>
      <c r="B2871" s="9"/>
      <c r="C2871" s="106"/>
      <c r="H2871" s="10"/>
      <c r="K2871" s="10"/>
      <c r="L2871" s="10"/>
      <c r="M2871" s="10"/>
      <c r="N2871" s="150"/>
    </row>
    <row r="2872" spans="1:14">
      <c r="A2872" s="109"/>
      <c r="B2872" s="9"/>
      <c r="C2872" s="106"/>
      <c r="H2872" s="10"/>
      <c r="K2872" s="10"/>
      <c r="L2872" s="10"/>
      <c r="M2872" s="10"/>
      <c r="N2872" s="150"/>
    </row>
    <row r="2873" spans="1:14">
      <c r="A2873" s="109"/>
      <c r="B2873" s="9"/>
      <c r="C2873" s="106"/>
      <c r="H2873" s="10"/>
      <c r="K2873" s="10"/>
      <c r="L2873" s="10"/>
      <c r="M2873" s="10"/>
      <c r="N2873" s="150"/>
    </row>
    <row r="2874" spans="1:14">
      <c r="A2874" s="109"/>
      <c r="B2874" s="9"/>
      <c r="C2874" s="106"/>
      <c r="H2874" s="10"/>
      <c r="K2874" s="10"/>
      <c r="L2874" s="10"/>
      <c r="M2874" s="10"/>
      <c r="N2874" s="150"/>
    </row>
    <row r="2875" spans="1:14">
      <c r="A2875" s="109"/>
      <c r="B2875" s="9"/>
      <c r="C2875" s="106"/>
      <c r="H2875" s="10"/>
      <c r="K2875" s="10"/>
      <c r="L2875" s="10"/>
      <c r="M2875" s="10"/>
      <c r="N2875" s="150"/>
    </row>
    <row r="2876" spans="1:14">
      <c r="A2876" s="109"/>
      <c r="B2876" s="9"/>
      <c r="C2876" s="106"/>
      <c r="H2876" s="10"/>
      <c r="K2876" s="10"/>
      <c r="L2876" s="10"/>
      <c r="M2876" s="10"/>
      <c r="N2876" s="150"/>
    </row>
    <row r="2877" spans="1:14">
      <c r="A2877" s="109"/>
      <c r="B2877" s="9"/>
      <c r="C2877" s="106"/>
      <c r="H2877" s="10"/>
      <c r="K2877" s="10"/>
      <c r="L2877" s="10"/>
      <c r="M2877" s="10"/>
      <c r="N2877" s="150"/>
    </row>
    <row r="2878" spans="1:14">
      <c r="A2878" s="109"/>
      <c r="B2878" s="9"/>
      <c r="C2878" s="106"/>
      <c r="H2878" s="10"/>
      <c r="K2878" s="10"/>
      <c r="L2878" s="10"/>
      <c r="M2878" s="10"/>
      <c r="N2878" s="150"/>
    </row>
    <row r="2879" spans="1:14">
      <c r="A2879" s="109"/>
      <c r="B2879" s="9"/>
      <c r="C2879" s="106"/>
      <c r="H2879" s="10"/>
      <c r="K2879" s="10"/>
      <c r="L2879" s="10"/>
      <c r="M2879" s="10"/>
      <c r="N2879" s="150"/>
    </row>
    <row r="2880" spans="1:14">
      <c r="A2880" s="109"/>
      <c r="B2880" s="9"/>
      <c r="C2880" s="106"/>
      <c r="H2880" s="10"/>
      <c r="K2880" s="10"/>
      <c r="L2880" s="10"/>
      <c r="M2880" s="10"/>
      <c r="N2880" s="150"/>
    </row>
    <row r="2881" spans="1:14">
      <c r="A2881" s="109"/>
      <c r="B2881" s="9"/>
      <c r="C2881" s="106"/>
      <c r="H2881" s="10"/>
      <c r="K2881" s="10"/>
      <c r="L2881" s="10"/>
      <c r="M2881" s="10"/>
      <c r="N2881" s="150"/>
    </row>
    <row r="2882" spans="1:14">
      <c r="A2882" s="109"/>
      <c r="B2882" s="9"/>
      <c r="C2882" s="106"/>
      <c r="H2882" s="10"/>
      <c r="K2882" s="10"/>
      <c r="L2882" s="10"/>
      <c r="M2882" s="10"/>
      <c r="N2882" s="150"/>
    </row>
    <row r="2883" spans="1:14">
      <c r="A2883" s="109"/>
      <c r="B2883" s="9"/>
      <c r="C2883" s="106"/>
      <c r="H2883" s="10"/>
      <c r="K2883" s="10"/>
      <c r="L2883" s="10"/>
      <c r="M2883" s="10"/>
      <c r="N2883" s="150"/>
    </row>
    <row r="2884" spans="1:14">
      <c r="A2884" s="109"/>
      <c r="B2884" s="9"/>
      <c r="C2884" s="106"/>
      <c r="H2884" s="10"/>
      <c r="K2884" s="10"/>
      <c r="L2884" s="10"/>
      <c r="M2884" s="10"/>
      <c r="N2884" s="150"/>
    </row>
    <row r="2885" spans="1:14">
      <c r="A2885" s="109"/>
      <c r="B2885" s="9"/>
      <c r="C2885" s="106"/>
      <c r="H2885" s="10"/>
      <c r="K2885" s="10"/>
      <c r="L2885" s="10"/>
      <c r="M2885" s="10"/>
      <c r="N2885" s="150"/>
    </row>
    <row r="2886" spans="1:14">
      <c r="A2886" s="109"/>
      <c r="B2886" s="9"/>
      <c r="C2886" s="106"/>
      <c r="H2886" s="10"/>
      <c r="K2886" s="10"/>
      <c r="L2886" s="10"/>
      <c r="M2886" s="10"/>
      <c r="N2886" s="150"/>
    </row>
    <row r="2887" spans="1:14">
      <c r="A2887" s="109"/>
      <c r="B2887" s="9"/>
      <c r="C2887" s="106"/>
      <c r="H2887" s="10"/>
      <c r="K2887" s="10"/>
      <c r="L2887" s="10"/>
      <c r="M2887" s="10"/>
      <c r="N2887" s="150"/>
    </row>
    <row r="2888" spans="1:14">
      <c r="A2888" s="109"/>
      <c r="B2888" s="9"/>
      <c r="C2888" s="106"/>
      <c r="H2888" s="10"/>
      <c r="K2888" s="10"/>
      <c r="L2888" s="10"/>
      <c r="M2888" s="10"/>
      <c r="N2888" s="150"/>
    </row>
    <row r="2889" spans="1:14">
      <c r="A2889" s="109"/>
      <c r="B2889" s="9"/>
      <c r="C2889" s="106"/>
      <c r="H2889" s="10"/>
      <c r="K2889" s="10"/>
      <c r="L2889" s="10"/>
      <c r="M2889" s="10"/>
      <c r="N2889" s="150"/>
    </row>
    <row r="2890" spans="1:14">
      <c r="A2890" s="109"/>
      <c r="B2890" s="9"/>
      <c r="C2890" s="106"/>
      <c r="H2890" s="10"/>
      <c r="K2890" s="10"/>
      <c r="L2890" s="10"/>
      <c r="M2890" s="10"/>
      <c r="N2890" s="150"/>
    </row>
    <row r="2891" spans="1:14">
      <c r="A2891" s="109"/>
      <c r="B2891" s="9"/>
      <c r="C2891" s="106"/>
      <c r="H2891" s="10"/>
      <c r="K2891" s="10"/>
      <c r="L2891" s="10"/>
      <c r="M2891" s="10"/>
      <c r="N2891" s="150"/>
    </row>
    <row r="2892" spans="1:14">
      <c r="A2892" s="109"/>
      <c r="B2892" s="9"/>
      <c r="C2892" s="106"/>
      <c r="H2892" s="10"/>
      <c r="K2892" s="10"/>
      <c r="L2892" s="10"/>
      <c r="M2892" s="10"/>
      <c r="N2892" s="150"/>
    </row>
    <row r="2893" spans="1:14">
      <c r="A2893" s="109"/>
      <c r="B2893" s="9"/>
      <c r="C2893" s="106"/>
      <c r="H2893" s="10"/>
      <c r="K2893" s="10"/>
      <c r="L2893" s="10"/>
      <c r="M2893" s="10"/>
      <c r="N2893" s="150"/>
    </row>
    <row r="2894" spans="1:14">
      <c r="A2894" s="109"/>
      <c r="B2894" s="9"/>
      <c r="C2894" s="106"/>
      <c r="H2894" s="10"/>
      <c r="K2894" s="10"/>
      <c r="L2894" s="10"/>
      <c r="M2894" s="10"/>
      <c r="N2894" s="150"/>
    </row>
    <row r="2895" spans="1:14">
      <c r="A2895" s="109"/>
      <c r="B2895" s="9"/>
      <c r="C2895" s="106"/>
      <c r="H2895" s="10"/>
      <c r="K2895" s="10"/>
      <c r="L2895" s="10"/>
      <c r="M2895" s="10"/>
      <c r="N2895" s="150"/>
    </row>
    <row r="2896" spans="1:14">
      <c r="A2896" s="109"/>
      <c r="B2896" s="9"/>
      <c r="C2896" s="106"/>
      <c r="H2896" s="10"/>
      <c r="K2896" s="10"/>
      <c r="L2896" s="10"/>
      <c r="M2896" s="10"/>
      <c r="N2896" s="150"/>
    </row>
    <row r="2897" spans="1:14">
      <c r="A2897" s="109"/>
      <c r="B2897" s="9"/>
      <c r="C2897" s="106"/>
      <c r="H2897" s="10"/>
      <c r="K2897" s="10"/>
      <c r="L2897" s="10"/>
      <c r="M2897" s="10"/>
      <c r="N2897" s="150"/>
    </row>
    <row r="2898" spans="1:14">
      <c r="A2898" s="109"/>
      <c r="B2898" s="9"/>
      <c r="C2898" s="106"/>
      <c r="H2898" s="10"/>
      <c r="K2898" s="10"/>
      <c r="L2898" s="10"/>
      <c r="M2898" s="10"/>
      <c r="N2898" s="150"/>
    </row>
    <row r="2899" spans="1:14">
      <c r="A2899" s="109"/>
      <c r="B2899" s="9"/>
      <c r="C2899" s="106"/>
      <c r="H2899" s="10"/>
      <c r="K2899" s="10"/>
      <c r="L2899" s="10"/>
      <c r="M2899" s="10"/>
      <c r="N2899" s="150"/>
    </row>
    <row r="2900" spans="1:14">
      <c r="A2900" s="109"/>
      <c r="B2900" s="9"/>
      <c r="C2900" s="106"/>
      <c r="H2900" s="10"/>
      <c r="K2900" s="10"/>
      <c r="L2900" s="10"/>
      <c r="M2900" s="10"/>
      <c r="N2900" s="150"/>
    </row>
    <row r="2901" spans="1:14">
      <c r="A2901" s="109"/>
      <c r="B2901" s="9"/>
      <c r="C2901" s="106"/>
      <c r="H2901" s="10"/>
      <c r="K2901" s="10"/>
      <c r="L2901" s="10"/>
      <c r="M2901" s="10"/>
      <c r="N2901" s="150"/>
    </row>
    <row r="2902" spans="1:14">
      <c r="A2902" s="109"/>
      <c r="B2902" s="9"/>
      <c r="C2902" s="106"/>
      <c r="H2902" s="10"/>
      <c r="K2902" s="10"/>
      <c r="L2902" s="10"/>
      <c r="M2902" s="10"/>
      <c r="N2902" s="150"/>
    </row>
    <row r="2903" spans="1:14">
      <c r="A2903" s="109"/>
      <c r="B2903" s="9"/>
      <c r="C2903" s="106"/>
      <c r="H2903" s="10"/>
      <c r="K2903" s="10"/>
      <c r="L2903" s="10"/>
      <c r="M2903" s="10"/>
      <c r="N2903" s="150"/>
    </row>
    <row r="2904" spans="1:14">
      <c r="A2904" s="109"/>
      <c r="B2904" s="9"/>
      <c r="C2904" s="106"/>
      <c r="H2904" s="10"/>
      <c r="K2904" s="10"/>
      <c r="L2904" s="10"/>
      <c r="M2904" s="10"/>
      <c r="N2904" s="150"/>
    </row>
    <row r="2905" spans="1:14">
      <c r="A2905" s="109"/>
      <c r="B2905" s="9"/>
      <c r="C2905" s="106"/>
      <c r="H2905" s="10"/>
      <c r="K2905" s="10"/>
      <c r="L2905" s="10"/>
      <c r="M2905" s="10"/>
      <c r="N2905" s="150"/>
    </row>
    <row r="2906" spans="1:14">
      <c r="A2906" s="109"/>
      <c r="B2906" s="9"/>
      <c r="C2906" s="106"/>
      <c r="H2906" s="10"/>
      <c r="K2906" s="10"/>
      <c r="L2906" s="10"/>
      <c r="M2906" s="10"/>
      <c r="N2906" s="150"/>
    </row>
    <row r="2907" spans="1:14">
      <c r="A2907" s="109"/>
      <c r="B2907" s="9"/>
      <c r="C2907" s="106"/>
      <c r="H2907" s="10"/>
      <c r="K2907" s="10"/>
      <c r="L2907" s="10"/>
      <c r="M2907" s="10"/>
      <c r="N2907" s="150"/>
    </row>
    <row r="2908" spans="1:14">
      <c r="A2908" s="109"/>
      <c r="B2908" s="9"/>
      <c r="C2908" s="106"/>
      <c r="H2908" s="10"/>
      <c r="K2908" s="10"/>
      <c r="L2908" s="10"/>
      <c r="M2908" s="10"/>
      <c r="N2908" s="150"/>
    </row>
    <row r="2909" spans="1:14">
      <c r="A2909" s="109"/>
      <c r="B2909" s="9"/>
      <c r="C2909" s="106"/>
      <c r="H2909" s="10"/>
      <c r="K2909" s="10"/>
      <c r="L2909" s="10"/>
      <c r="M2909" s="10"/>
      <c r="N2909" s="150"/>
    </row>
    <row r="2910" spans="1:14">
      <c r="A2910" s="109"/>
      <c r="B2910" s="9"/>
      <c r="C2910" s="106"/>
      <c r="H2910" s="10"/>
      <c r="K2910" s="10"/>
      <c r="L2910" s="10"/>
      <c r="M2910" s="10"/>
      <c r="N2910" s="150"/>
    </row>
    <row r="2911" spans="1:14">
      <c r="A2911" s="109"/>
      <c r="B2911" s="9"/>
      <c r="C2911" s="106"/>
      <c r="H2911" s="10"/>
      <c r="K2911" s="10"/>
      <c r="L2911" s="10"/>
      <c r="M2911" s="10"/>
      <c r="N2911" s="150"/>
    </row>
    <row r="2912" spans="1:14">
      <c r="A2912" s="109"/>
      <c r="B2912" s="9"/>
      <c r="C2912" s="106"/>
      <c r="H2912" s="10"/>
      <c r="K2912" s="10"/>
      <c r="L2912" s="10"/>
      <c r="M2912" s="10"/>
      <c r="N2912" s="150"/>
    </row>
    <row r="2913" spans="1:14">
      <c r="A2913" s="109"/>
      <c r="B2913" s="9"/>
      <c r="C2913" s="106"/>
      <c r="H2913" s="10"/>
      <c r="K2913" s="10"/>
      <c r="L2913" s="10"/>
      <c r="M2913" s="10"/>
      <c r="N2913" s="150"/>
    </row>
    <row r="2914" spans="1:14">
      <c r="A2914" s="109"/>
      <c r="B2914" s="9"/>
      <c r="C2914" s="106"/>
      <c r="H2914" s="10"/>
      <c r="K2914" s="10"/>
      <c r="L2914" s="10"/>
      <c r="M2914" s="10"/>
      <c r="N2914" s="150"/>
    </row>
    <row r="2915" spans="1:14">
      <c r="A2915" s="109"/>
      <c r="B2915" s="9"/>
      <c r="C2915" s="106"/>
      <c r="H2915" s="10"/>
      <c r="K2915" s="10"/>
      <c r="L2915" s="10"/>
      <c r="M2915" s="10"/>
      <c r="N2915" s="150"/>
    </row>
    <row r="2916" spans="1:14">
      <c r="A2916" s="109"/>
      <c r="B2916" s="9"/>
      <c r="C2916" s="106"/>
      <c r="H2916" s="10"/>
      <c r="K2916" s="10"/>
      <c r="L2916" s="10"/>
      <c r="M2916" s="10"/>
      <c r="N2916" s="150"/>
    </row>
    <row r="2917" spans="1:14">
      <c r="A2917" s="109"/>
      <c r="B2917" s="9"/>
      <c r="C2917" s="106"/>
      <c r="H2917" s="10"/>
      <c r="K2917" s="10"/>
      <c r="L2917" s="10"/>
      <c r="M2917" s="10"/>
      <c r="N2917" s="150"/>
    </row>
    <row r="2918" spans="1:14">
      <c r="A2918" s="109"/>
      <c r="B2918" s="9"/>
      <c r="C2918" s="106"/>
      <c r="H2918" s="10"/>
      <c r="K2918" s="10"/>
      <c r="L2918" s="10"/>
      <c r="M2918" s="10"/>
      <c r="N2918" s="150"/>
    </row>
    <row r="2919" spans="1:14">
      <c r="A2919" s="109"/>
      <c r="B2919" s="9"/>
      <c r="C2919" s="106"/>
      <c r="H2919" s="10"/>
      <c r="K2919" s="10"/>
      <c r="L2919" s="10"/>
      <c r="M2919" s="10"/>
      <c r="N2919" s="150"/>
    </row>
    <row r="2920" spans="1:14">
      <c r="A2920" s="109"/>
      <c r="B2920" s="9"/>
      <c r="C2920" s="106"/>
      <c r="H2920" s="10"/>
      <c r="K2920" s="10"/>
      <c r="L2920" s="10"/>
      <c r="M2920" s="10"/>
      <c r="N2920" s="150"/>
    </row>
    <row r="2921" spans="1:14">
      <c r="A2921" s="109"/>
      <c r="B2921" s="9"/>
      <c r="C2921" s="106"/>
      <c r="H2921" s="10"/>
      <c r="K2921" s="10"/>
      <c r="L2921" s="10"/>
      <c r="M2921" s="10"/>
      <c r="N2921" s="150"/>
    </row>
    <row r="2922" spans="1:14">
      <c r="A2922" s="109"/>
      <c r="B2922" s="9"/>
      <c r="C2922" s="106"/>
      <c r="H2922" s="10"/>
      <c r="K2922" s="10"/>
      <c r="L2922" s="10"/>
      <c r="M2922" s="10"/>
      <c r="N2922" s="150"/>
    </row>
    <row r="2923" spans="1:14">
      <c r="A2923" s="109"/>
      <c r="B2923" s="9"/>
      <c r="C2923" s="106"/>
      <c r="H2923" s="10"/>
      <c r="K2923" s="10"/>
      <c r="L2923" s="10"/>
      <c r="M2923" s="10"/>
      <c r="N2923" s="150"/>
    </row>
    <row r="2924" spans="1:14">
      <c r="A2924" s="109"/>
      <c r="B2924" s="9"/>
      <c r="C2924" s="106"/>
      <c r="H2924" s="10"/>
      <c r="K2924" s="10"/>
      <c r="L2924" s="10"/>
      <c r="M2924" s="10"/>
      <c r="N2924" s="150"/>
    </row>
    <row r="2925" spans="1:14">
      <c r="A2925" s="109"/>
      <c r="B2925" s="9"/>
      <c r="C2925" s="106"/>
      <c r="H2925" s="10"/>
      <c r="K2925" s="10"/>
      <c r="L2925" s="10"/>
      <c r="M2925" s="10"/>
      <c r="N2925" s="150"/>
    </row>
    <row r="2926" spans="1:14">
      <c r="A2926" s="109"/>
      <c r="B2926" s="9"/>
      <c r="C2926" s="106"/>
      <c r="H2926" s="10"/>
      <c r="K2926" s="10"/>
      <c r="L2926" s="10"/>
      <c r="M2926" s="10"/>
      <c r="N2926" s="150"/>
    </row>
    <row r="2927" spans="1:14">
      <c r="A2927" s="109"/>
      <c r="B2927" s="9"/>
      <c r="C2927" s="106"/>
      <c r="H2927" s="10"/>
      <c r="K2927" s="10"/>
      <c r="L2927" s="10"/>
      <c r="M2927" s="10"/>
      <c r="N2927" s="150"/>
    </row>
    <row r="2928" spans="1:14">
      <c r="A2928" s="109"/>
      <c r="B2928" s="9"/>
      <c r="C2928" s="106"/>
      <c r="H2928" s="10"/>
      <c r="K2928" s="10"/>
      <c r="L2928" s="10"/>
      <c r="M2928" s="10"/>
      <c r="N2928" s="150"/>
    </row>
    <row r="2929" spans="1:14">
      <c r="A2929" s="109"/>
      <c r="B2929" s="9"/>
      <c r="C2929" s="106"/>
      <c r="H2929" s="10"/>
      <c r="K2929" s="10"/>
      <c r="L2929" s="10"/>
      <c r="M2929" s="10"/>
      <c r="N2929" s="150"/>
    </row>
    <row r="2930" spans="1:14">
      <c r="A2930" s="109"/>
      <c r="B2930" s="9"/>
      <c r="C2930" s="106"/>
      <c r="H2930" s="10"/>
      <c r="K2930" s="10"/>
      <c r="L2930" s="10"/>
      <c r="M2930" s="10"/>
      <c r="N2930" s="150"/>
    </row>
    <row r="2931" spans="1:14">
      <c r="A2931" s="109"/>
      <c r="B2931" s="9"/>
      <c r="C2931" s="106"/>
      <c r="H2931" s="10"/>
      <c r="K2931" s="10"/>
      <c r="L2931" s="10"/>
      <c r="M2931" s="10"/>
      <c r="N2931" s="150"/>
    </row>
    <row r="2932" spans="1:14">
      <c r="A2932" s="109"/>
      <c r="B2932" s="9"/>
      <c r="C2932" s="106"/>
      <c r="H2932" s="10"/>
      <c r="K2932" s="10"/>
      <c r="L2932" s="10"/>
      <c r="M2932" s="10"/>
      <c r="N2932" s="150"/>
    </row>
    <row r="2933" spans="1:14">
      <c r="A2933" s="109"/>
      <c r="B2933" s="9"/>
      <c r="C2933" s="106"/>
      <c r="H2933" s="10"/>
      <c r="K2933" s="10"/>
      <c r="L2933" s="10"/>
      <c r="M2933" s="10"/>
      <c r="N2933" s="150"/>
    </row>
    <row r="2934" spans="1:14">
      <c r="A2934" s="109"/>
      <c r="B2934" s="9"/>
      <c r="C2934" s="106"/>
      <c r="H2934" s="10"/>
      <c r="K2934" s="10"/>
      <c r="L2934" s="10"/>
      <c r="M2934" s="10"/>
      <c r="N2934" s="150"/>
    </row>
    <row r="2935" spans="1:14">
      <c r="A2935" s="109"/>
      <c r="B2935" s="9"/>
      <c r="C2935" s="106"/>
      <c r="H2935" s="10"/>
      <c r="K2935" s="10"/>
      <c r="L2935" s="10"/>
      <c r="M2935" s="10"/>
      <c r="N2935" s="150"/>
    </row>
    <row r="2936" spans="1:14">
      <c r="A2936" s="109"/>
      <c r="B2936" s="9"/>
      <c r="C2936" s="106"/>
      <c r="H2936" s="10"/>
      <c r="K2936" s="10"/>
      <c r="L2936" s="10"/>
      <c r="M2936" s="10"/>
      <c r="N2936" s="150"/>
    </row>
    <row r="2937" spans="1:14">
      <c r="A2937" s="109"/>
      <c r="B2937" s="9"/>
      <c r="C2937" s="106"/>
      <c r="H2937" s="10"/>
      <c r="K2937" s="10"/>
      <c r="L2937" s="10"/>
      <c r="M2937" s="10"/>
      <c r="N2937" s="150"/>
    </row>
    <row r="2938" spans="1:14">
      <c r="A2938" s="109"/>
      <c r="B2938" s="9"/>
      <c r="C2938" s="106"/>
      <c r="H2938" s="10"/>
      <c r="K2938" s="10"/>
      <c r="L2938" s="10"/>
      <c r="M2938" s="10"/>
      <c r="N2938" s="150"/>
    </row>
    <row r="2939" spans="1:14">
      <c r="A2939" s="109"/>
      <c r="B2939" s="9"/>
      <c r="C2939" s="106"/>
      <c r="H2939" s="10"/>
      <c r="K2939" s="10"/>
      <c r="L2939" s="10"/>
      <c r="M2939" s="10"/>
      <c r="N2939" s="150"/>
    </row>
    <row r="2940" spans="1:14">
      <c r="A2940" s="109"/>
      <c r="B2940" s="9"/>
      <c r="C2940" s="106"/>
      <c r="H2940" s="10"/>
      <c r="K2940" s="10"/>
      <c r="L2940" s="10"/>
      <c r="M2940" s="10"/>
      <c r="N2940" s="150"/>
    </row>
    <row r="2941" spans="1:14">
      <c r="A2941" s="109"/>
      <c r="B2941" s="9"/>
      <c r="C2941" s="106"/>
      <c r="H2941" s="10"/>
      <c r="K2941" s="10"/>
      <c r="L2941" s="10"/>
      <c r="M2941" s="10"/>
      <c r="N2941" s="150"/>
    </row>
    <row r="2942" spans="1:14">
      <c r="A2942" s="109"/>
      <c r="B2942" s="9"/>
      <c r="C2942" s="106"/>
      <c r="H2942" s="10"/>
      <c r="K2942" s="10"/>
      <c r="L2942" s="10"/>
      <c r="M2942" s="10"/>
      <c r="N2942" s="150"/>
    </row>
    <row r="2943" spans="1:14">
      <c r="A2943" s="109"/>
      <c r="B2943" s="9"/>
      <c r="C2943" s="106"/>
      <c r="H2943" s="10"/>
      <c r="K2943" s="10"/>
      <c r="L2943" s="10"/>
      <c r="M2943" s="10"/>
      <c r="N2943" s="150"/>
    </row>
    <row r="2944" spans="1:14">
      <c r="A2944" s="109"/>
      <c r="B2944" s="9"/>
      <c r="C2944" s="106"/>
      <c r="H2944" s="10"/>
      <c r="K2944" s="10"/>
      <c r="L2944" s="10"/>
      <c r="M2944" s="10"/>
      <c r="N2944" s="150"/>
    </row>
    <row r="2945" spans="1:14">
      <c r="A2945" s="109"/>
      <c r="B2945" s="9"/>
      <c r="C2945" s="106"/>
      <c r="H2945" s="10"/>
      <c r="K2945" s="10"/>
      <c r="L2945" s="10"/>
      <c r="M2945" s="10"/>
      <c r="N2945" s="150"/>
    </row>
    <row r="2946" spans="1:14">
      <c r="A2946" s="109"/>
      <c r="B2946" s="9"/>
      <c r="C2946" s="106"/>
      <c r="H2946" s="10"/>
      <c r="K2946" s="10"/>
      <c r="L2946" s="10"/>
      <c r="M2946" s="10"/>
      <c r="N2946" s="150"/>
    </row>
    <row r="2947" spans="1:14">
      <c r="A2947" s="109"/>
      <c r="B2947" s="9"/>
      <c r="C2947" s="106"/>
      <c r="H2947" s="10"/>
      <c r="K2947" s="10"/>
      <c r="L2947" s="10"/>
      <c r="M2947" s="10"/>
      <c r="N2947" s="150"/>
    </row>
    <row r="2948" spans="1:14">
      <c r="A2948" s="109"/>
      <c r="B2948" s="9"/>
      <c r="C2948" s="106"/>
      <c r="H2948" s="10"/>
      <c r="K2948" s="10"/>
      <c r="L2948" s="10"/>
      <c r="M2948" s="10"/>
      <c r="N2948" s="150"/>
    </row>
    <row r="2949" spans="1:14">
      <c r="A2949" s="109"/>
      <c r="B2949" s="9"/>
      <c r="C2949" s="106"/>
      <c r="H2949" s="10"/>
      <c r="K2949" s="10"/>
      <c r="L2949" s="10"/>
      <c r="M2949" s="10"/>
      <c r="N2949" s="150"/>
    </row>
    <row r="2950" spans="1:14">
      <c r="A2950" s="109"/>
      <c r="B2950" s="9"/>
      <c r="C2950" s="106"/>
      <c r="H2950" s="10"/>
      <c r="K2950" s="10"/>
      <c r="L2950" s="10"/>
      <c r="M2950" s="10"/>
      <c r="N2950" s="150"/>
    </row>
    <row r="2951" spans="1:14">
      <c r="A2951" s="109"/>
      <c r="B2951" s="9"/>
      <c r="C2951" s="106"/>
      <c r="H2951" s="10"/>
      <c r="K2951" s="10"/>
      <c r="L2951" s="10"/>
      <c r="M2951" s="10"/>
      <c r="N2951" s="150"/>
    </row>
    <row r="2952" spans="1:14">
      <c r="A2952" s="109"/>
      <c r="B2952" s="9"/>
      <c r="C2952" s="106"/>
      <c r="H2952" s="10"/>
      <c r="K2952" s="10"/>
      <c r="L2952" s="10"/>
      <c r="M2952" s="10"/>
      <c r="N2952" s="150"/>
    </row>
    <row r="2953" spans="1:14">
      <c r="A2953" s="109"/>
      <c r="B2953" s="9"/>
      <c r="C2953" s="106"/>
      <c r="H2953" s="10"/>
      <c r="K2953" s="10"/>
      <c r="L2953" s="10"/>
      <c r="M2953" s="10"/>
      <c r="N2953" s="150"/>
    </row>
    <row r="2954" spans="1:14">
      <c r="A2954" s="109"/>
      <c r="B2954" s="9"/>
      <c r="C2954" s="106"/>
      <c r="H2954" s="10"/>
      <c r="K2954" s="10"/>
      <c r="L2954" s="10"/>
      <c r="M2954" s="10"/>
      <c r="N2954" s="150"/>
    </row>
    <row r="2955" spans="1:14">
      <c r="A2955" s="109"/>
      <c r="B2955" s="9"/>
      <c r="C2955" s="106"/>
      <c r="H2955" s="10"/>
      <c r="K2955" s="10"/>
      <c r="L2955" s="10"/>
      <c r="M2955" s="10"/>
      <c r="N2955" s="150"/>
    </row>
    <row r="2956" spans="1:14">
      <c r="A2956" s="109"/>
      <c r="B2956" s="9"/>
      <c r="C2956" s="106"/>
      <c r="H2956" s="10"/>
      <c r="K2956" s="10"/>
      <c r="L2956" s="10"/>
      <c r="M2956" s="10"/>
      <c r="N2956" s="150"/>
    </row>
    <row r="2957" spans="1:14">
      <c r="A2957" s="109"/>
      <c r="B2957" s="9"/>
      <c r="C2957" s="106"/>
      <c r="H2957" s="10"/>
      <c r="K2957" s="10"/>
      <c r="L2957" s="10"/>
      <c r="M2957" s="10"/>
      <c r="N2957" s="150"/>
    </row>
    <row r="2958" spans="1:14">
      <c r="A2958" s="109"/>
      <c r="B2958" s="9"/>
      <c r="C2958" s="106"/>
      <c r="H2958" s="10"/>
      <c r="K2958" s="10"/>
      <c r="L2958" s="10"/>
      <c r="M2958" s="10"/>
      <c r="N2958" s="150"/>
    </row>
    <row r="2959" spans="1:14">
      <c r="A2959" s="109"/>
      <c r="B2959" s="9"/>
      <c r="C2959" s="106"/>
      <c r="H2959" s="10"/>
      <c r="K2959" s="10"/>
      <c r="L2959" s="10"/>
      <c r="M2959" s="10"/>
      <c r="N2959" s="150"/>
    </row>
    <row r="2960" spans="1:14">
      <c r="A2960" s="109"/>
      <c r="B2960" s="9"/>
      <c r="C2960" s="106"/>
      <c r="H2960" s="10"/>
      <c r="K2960" s="10"/>
      <c r="L2960" s="10"/>
      <c r="M2960" s="10"/>
      <c r="N2960" s="150"/>
    </row>
    <row r="2961" spans="1:14">
      <c r="A2961" s="109"/>
      <c r="B2961" s="9"/>
      <c r="C2961" s="106"/>
      <c r="H2961" s="10"/>
      <c r="K2961" s="10"/>
      <c r="L2961" s="10"/>
      <c r="M2961" s="10"/>
      <c r="N2961" s="150"/>
    </row>
    <row r="2962" spans="1:14">
      <c r="A2962" s="109"/>
      <c r="B2962" s="9"/>
      <c r="C2962" s="106"/>
      <c r="H2962" s="10"/>
      <c r="K2962" s="10"/>
      <c r="L2962" s="10"/>
      <c r="M2962" s="10"/>
      <c r="N2962" s="150"/>
    </row>
    <row r="2963" spans="1:14">
      <c r="A2963" s="109"/>
      <c r="B2963" s="9"/>
      <c r="C2963" s="106"/>
      <c r="H2963" s="10"/>
      <c r="K2963" s="10"/>
      <c r="L2963" s="10"/>
      <c r="M2963" s="10"/>
      <c r="N2963" s="150"/>
    </row>
    <row r="2964" spans="1:14">
      <c r="A2964" s="109"/>
      <c r="B2964" s="9"/>
      <c r="C2964" s="106"/>
      <c r="H2964" s="10"/>
      <c r="K2964" s="10"/>
      <c r="L2964" s="10"/>
      <c r="M2964" s="10"/>
      <c r="N2964" s="150"/>
    </row>
    <row r="2965" spans="1:14">
      <c r="A2965" s="109"/>
      <c r="B2965" s="9"/>
      <c r="C2965" s="106"/>
      <c r="H2965" s="10"/>
      <c r="K2965" s="10"/>
      <c r="L2965" s="10"/>
      <c r="M2965" s="10"/>
      <c r="N2965" s="150"/>
    </row>
    <row r="2966" spans="1:14">
      <c r="A2966" s="109"/>
      <c r="B2966" s="9"/>
      <c r="C2966" s="106"/>
      <c r="H2966" s="10"/>
      <c r="K2966" s="10"/>
      <c r="L2966" s="10"/>
      <c r="M2966" s="10"/>
      <c r="N2966" s="150"/>
    </row>
    <row r="2967" spans="1:14">
      <c r="A2967" s="109"/>
      <c r="B2967" s="9"/>
      <c r="C2967" s="106"/>
      <c r="H2967" s="10"/>
      <c r="K2967" s="10"/>
      <c r="L2967" s="10"/>
      <c r="M2967" s="10"/>
      <c r="N2967" s="150"/>
    </row>
    <row r="2968" spans="1:14">
      <c r="A2968" s="109"/>
      <c r="B2968" s="9"/>
      <c r="C2968" s="106"/>
      <c r="H2968" s="10"/>
      <c r="K2968" s="10"/>
      <c r="L2968" s="10"/>
      <c r="M2968" s="10"/>
      <c r="N2968" s="150"/>
    </row>
    <row r="2969" spans="1:14">
      <c r="A2969" s="109"/>
      <c r="B2969" s="9"/>
      <c r="C2969" s="106"/>
      <c r="H2969" s="10"/>
      <c r="K2969" s="10"/>
      <c r="L2969" s="10"/>
      <c r="M2969" s="10"/>
      <c r="N2969" s="150"/>
    </row>
    <row r="2970" spans="1:14">
      <c r="A2970" s="109"/>
      <c r="B2970" s="9"/>
      <c r="C2970" s="106"/>
      <c r="H2970" s="10"/>
      <c r="K2970" s="10"/>
      <c r="L2970" s="10"/>
      <c r="M2970" s="10"/>
      <c r="N2970" s="150"/>
    </row>
    <row r="2971" spans="1:14">
      <c r="A2971" s="109"/>
      <c r="B2971" s="9"/>
      <c r="C2971" s="106"/>
      <c r="H2971" s="10"/>
      <c r="K2971" s="10"/>
      <c r="L2971" s="10"/>
      <c r="M2971" s="10"/>
      <c r="N2971" s="150"/>
    </row>
    <row r="2972" spans="1:14">
      <c r="A2972" s="109"/>
      <c r="B2972" s="9"/>
      <c r="C2972" s="106"/>
      <c r="H2972" s="10"/>
      <c r="K2972" s="10"/>
      <c r="L2972" s="10"/>
      <c r="M2972" s="10"/>
      <c r="N2972" s="150"/>
    </row>
    <row r="2973" spans="1:14">
      <c r="A2973" s="109"/>
      <c r="B2973" s="9"/>
      <c r="C2973" s="106"/>
      <c r="H2973" s="10"/>
      <c r="K2973" s="10"/>
      <c r="L2973" s="10"/>
      <c r="M2973" s="10"/>
      <c r="N2973" s="150"/>
    </row>
    <row r="2974" spans="1:14">
      <c r="A2974" s="109"/>
      <c r="B2974" s="9"/>
      <c r="C2974" s="106"/>
      <c r="H2974" s="10"/>
      <c r="K2974" s="10"/>
      <c r="L2974" s="10"/>
      <c r="M2974" s="10"/>
      <c r="N2974" s="150"/>
    </row>
    <row r="2975" spans="1:14">
      <c r="A2975" s="109"/>
      <c r="B2975" s="9"/>
      <c r="C2975" s="106"/>
      <c r="H2975" s="10"/>
      <c r="K2975" s="10"/>
      <c r="L2975" s="10"/>
      <c r="M2975" s="10"/>
      <c r="N2975" s="150"/>
    </row>
    <row r="2976" spans="1:14">
      <c r="A2976" s="109"/>
      <c r="B2976" s="9"/>
      <c r="C2976" s="106"/>
      <c r="H2976" s="10"/>
      <c r="K2976" s="10"/>
      <c r="L2976" s="10"/>
      <c r="M2976" s="10"/>
      <c r="N2976" s="150"/>
    </row>
    <row r="2977" spans="1:14">
      <c r="A2977" s="109"/>
      <c r="B2977" s="9"/>
      <c r="C2977" s="106"/>
      <c r="H2977" s="10"/>
      <c r="K2977" s="10"/>
      <c r="L2977" s="10"/>
      <c r="M2977" s="10"/>
      <c r="N2977" s="150"/>
    </row>
    <row r="2978" spans="1:14">
      <c r="A2978" s="109"/>
      <c r="B2978" s="9"/>
      <c r="C2978" s="106"/>
      <c r="H2978" s="10"/>
      <c r="K2978" s="10"/>
      <c r="L2978" s="10"/>
      <c r="M2978" s="10"/>
      <c r="N2978" s="150"/>
    </row>
    <row r="2979" spans="1:14">
      <c r="A2979" s="109"/>
      <c r="B2979" s="9"/>
      <c r="C2979" s="106"/>
      <c r="H2979" s="10"/>
      <c r="K2979" s="10"/>
      <c r="L2979" s="10"/>
      <c r="M2979" s="10"/>
      <c r="N2979" s="150"/>
    </row>
    <row r="2980" spans="1:14">
      <c r="A2980" s="109"/>
      <c r="B2980" s="9"/>
      <c r="C2980" s="106"/>
      <c r="H2980" s="10"/>
      <c r="K2980" s="10"/>
      <c r="L2980" s="10"/>
      <c r="M2980" s="10"/>
      <c r="N2980" s="150"/>
    </row>
    <row r="2981" spans="1:14">
      <c r="A2981" s="109"/>
      <c r="B2981" s="9"/>
      <c r="C2981" s="106"/>
      <c r="H2981" s="10"/>
      <c r="K2981" s="10"/>
      <c r="L2981" s="10"/>
      <c r="M2981" s="10"/>
      <c r="N2981" s="150"/>
    </row>
    <row r="2982" spans="1:14">
      <c r="A2982" s="109"/>
      <c r="B2982" s="9"/>
      <c r="C2982" s="106"/>
      <c r="H2982" s="10"/>
      <c r="K2982" s="10"/>
      <c r="L2982" s="10"/>
      <c r="M2982" s="10"/>
      <c r="N2982" s="150"/>
    </row>
    <row r="2983" spans="1:14">
      <c r="A2983" s="109"/>
      <c r="B2983" s="9"/>
      <c r="C2983" s="106"/>
      <c r="H2983" s="10"/>
      <c r="K2983" s="10"/>
      <c r="L2983" s="10"/>
      <c r="M2983" s="10"/>
      <c r="N2983" s="150"/>
    </row>
    <row r="2984" spans="1:14">
      <c r="A2984" s="109"/>
      <c r="B2984" s="9"/>
      <c r="C2984" s="106"/>
      <c r="H2984" s="10"/>
      <c r="K2984" s="10"/>
      <c r="L2984" s="10"/>
      <c r="M2984" s="10"/>
      <c r="N2984" s="150"/>
    </row>
    <row r="2985" spans="1:14">
      <c r="A2985" s="109"/>
      <c r="B2985" s="9"/>
      <c r="C2985" s="106"/>
      <c r="H2985" s="10"/>
      <c r="K2985" s="10"/>
      <c r="L2985" s="10"/>
      <c r="M2985" s="10"/>
      <c r="N2985" s="150"/>
    </row>
    <row r="2986" spans="1:14">
      <c r="A2986" s="109"/>
      <c r="B2986" s="9"/>
      <c r="C2986" s="106"/>
      <c r="H2986" s="10"/>
      <c r="K2986" s="10"/>
      <c r="L2986" s="10"/>
      <c r="M2986" s="10"/>
      <c r="N2986" s="150"/>
    </row>
    <row r="2987" spans="1:14">
      <c r="A2987" s="109"/>
      <c r="B2987" s="9"/>
      <c r="C2987" s="106"/>
      <c r="H2987" s="10"/>
      <c r="K2987" s="10"/>
      <c r="L2987" s="10"/>
      <c r="M2987" s="10"/>
      <c r="N2987" s="150"/>
    </row>
    <row r="2988" spans="1:14">
      <c r="A2988" s="109"/>
      <c r="B2988" s="9"/>
      <c r="C2988" s="106"/>
      <c r="H2988" s="10"/>
      <c r="K2988" s="10"/>
      <c r="L2988" s="10"/>
      <c r="M2988" s="10"/>
      <c r="N2988" s="150"/>
    </row>
    <row r="2989" spans="1:14">
      <c r="A2989" s="109"/>
      <c r="B2989" s="9"/>
      <c r="C2989" s="106"/>
      <c r="H2989" s="10"/>
      <c r="K2989" s="10"/>
      <c r="L2989" s="10"/>
      <c r="M2989" s="10"/>
      <c r="N2989" s="150"/>
    </row>
    <row r="2990" spans="1:14">
      <c r="A2990" s="109"/>
      <c r="B2990" s="9"/>
      <c r="C2990" s="106"/>
      <c r="H2990" s="10"/>
      <c r="K2990" s="10"/>
      <c r="L2990" s="10"/>
      <c r="M2990" s="10"/>
      <c r="N2990" s="150"/>
    </row>
    <row r="2991" spans="1:14">
      <c r="A2991" s="109"/>
      <c r="B2991" s="9"/>
      <c r="C2991" s="106"/>
      <c r="H2991" s="10"/>
      <c r="K2991" s="10"/>
      <c r="L2991" s="10"/>
      <c r="M2991" s="10"/>
      <c r="N2991" s="150"/>
    </row>
    <row r="2992" spans="1:14">
      <c r="A2992" s="109"/>
      <c r="B2992" s="9"/>
      <c r="C2992" s="106"/>
      <c r="H2992" s="10"/>
      <c r="K2992" s="10"/>
      <c r="L2992" s="10"/>
      <c r="M2992" s="10"/>
      <c r="N2992" s="150"/>
    </row>
    <row r="2993" spans="1:14">
      <c r="A2993" s="109"/>
      <c r="B2993" s="9"/>
      <c r="C2993" s="106"/>
      <c r="H2993" s="10"/>
      <c r="K2993" s="10"/>
      <c r="L2993" s="10"/>
      <c r="M2993" s="10"/>
      <c r="N2993" s="150"/>
    </row>
    <row r="2994" spans="1:14">
      <c r="A2994" s="109"/>
      <c r="B2994" s="9"/>
      <c r="C2994" s="106"/>
      <c r="H2994" s="10"/>
      <c r="K2994" s="10"/>
      <c r="L2994" s="10"/>
      <c r="M2994" s="10"/>
      <c r="N2994" s="150"/>
    </row>
    <row r="2995" spans="1:14">
      <c r="A2995" s="109"/>
      <c r="B2995" s="9"/>
      <c r="C2995" s="106"/>
      <c r="H2995" s="10"/>
      <c r="K2995" s="10"/>
      <c r="L2995" s="10"/>
      <c r="M2995" s="10"/>
      <c r="N2995" s="150"/>
    </row>
    <row r="2996" spans="1:14">
      <c r="A2996" s="109"/>
      <c r="B2996" s="9"/>
      <c r="C2996" s="106"/>
      <c r="H2996" s="10"/>
      <c r="K2996" s="10"/>
      <c r="L2996" s="10"/>
      <c r="M2996" s="10"/>
      <c r="N2996" s="150"/>
    </row>
    <row r="2997" spans="1:14">
      <c r="A2997" s="109"/>
      <c r="B2997" s="9"/>
      <c r="C2997" s="106"/>
      <c r="H2997" s="10"/>
      <c r="K2997" s="10"/>
      <c r="L2997" s="10"/>
      <c r="M2997" s="10"/>
      <c r="N2997" s="150"/>
    </row>
    <row r="2998" spans="1:14">
      <c r="A2998" s="109"/>
      <c r="B2998" s="9"/>
      <c r="C2998" s="106"/>
      <c r="H2998" s="10"/>
      <c r="K2998" s="10"/>
      <c r="L2998" s="10"/>
      <c r="M2998" s="10"/>
      <c r="N2998" s="150"/>
    </row>
    <row r="2999" spans="1:14">
      <c r="A2999" s="109"/>
      <c r="B2999" s="9"/>
      <c r="C2999" s="106"/>
      <c r="H2999" s="10"/>
      <c r="K2999" s="10"/>
      <c r="L2999" s="10"/>
      <c r="M2999" s="10"/>
      <c r="N2999" s="150"/>
    </row>
    <row r="3000" spans="1:14">
      <c r="A3000" s="109"/>
      <c r="B3000" s="9"/>
      <c r="C3000" s="106"/>
      <c r="H3000" s="10"/>
      <c r="K3000" s="10"/>
      <c r="L3000" s="10"/>
      <c r="M3000" s="10"/>
      <c r="N3000" s="150"/>
    </row>
    <row r="3001" spans="1:14">
      <c r="A3001" s="109"/>
      <c r="B3001" s="9"/>
      <c r="C3001" s="106"/>
      <c r="H3001" s="10"/>
      <c r="K3001" s="10"/>
      <c r="L3001" s="10"/>
      <c r="M3001" s="10"/>
      <c r="N3001" s="150"/>
    </row>
    <row r="3002" spans="1:14">
      <c r="A3002" s="109"/>
      <c r="B3002" s="9"/>
      <c r="C3002" s="106"/>
      <c r="H3002" s="10"/>
      <c r="K3002" s="10"/>
      <c r="L3002" s="10"/>
      <c r="M3002" s="10"/>
      <c r="N3002" s="150"/>
    </row>
    <row r="3003" spans="1:14">
      <c r="A3003" s="109"/>
      <c r="B3003" s="9"/>
      <c r="C3003" s="106"/>
      <c r="H3003" s="10"/>
      <c r="K3003" s="10"/>
      <c r="L3003" s="10"/>
      <c r="M3003" s="10"/>
      <c r="N3003" s="150"/>
    </row>
    <row r="3004" spans="1:14">
      <c r="A3004" s="109"/>
      <c r="B3004" s="9"/>
      <c r="C3004" s="106"/>
      <c r="H3004" s="10"/>
      <c r="K3004" s="10"/>
      <c r="L3004" s="10"/>
      <c r="M3004" s="10"/>
      <c r="N3004" s="150"/>
    </row>
    <row r="3005" spans="1:14">
      <c r="A3005" s="109"/>
      <c r="B3005" s="9"/>
      <c r="C3005" s="106"/>
      <c r="H3005" s="10"/>
      <c r="K3005" s="10"/>
      <c r="L3005" s="10"/>
      <c r="M3005" s="10"/>
      <c r="N3005" s="150"/>
    </row>
    <row r="3006" spans="1:14">
      <c r="A3006" s="109"/>
      <c r="B3006" s="9"/>
      <c r="C3006" s="106"/>
      <c r="H3006" s="10"/>
      <c r="K3006" s="10"/>
      <c r="L3006" s="10"/>
      <c r="M3006" s="10"/>
      <c r="N3006" s="150"/>
    </row>
    <row r="3007" spans="1:14">
      <c r="A3007" s="109"/>
      <c r="B3007" s="9"/>
      <c r="C3007" s="106"/>
      <c r="H3007" s="10"/>
      <c r="K3007" s="10"/>
      <c r="L3007" s="10"/>
      <c r="M3007" s="10"/>
      <c r="N3007" s="150"/>
    </row>
    <row r="3008" spans="1:14">
      <c r="A3008" s="109"/>
      <c r="B3008" s="9"/>
      <c r="C3008" s="106"/>
      <c r="H3008" s="10"/>
      <c r="K3008" s="10"/>
      <c r="L3008" s="10"/>
      <c r="M3008" s="10"/>
      <c r="N3008" s="150"/>
    </row>
    <row r="3009" spans="1:14">
      <c r="A3009" s="109"/>
      <c r="B3009" s="9"/>
      <c r="C3009" s="106"/>
      <c r="H3009" s="10"/>
      <c r="K3009" s="10"/>
      <c r="L3009" s="10"/>
      <c r="M3009" s="10"/>
      <c r="N3009" s="150"/>
    </row>
    <row r="3010" spans="1:14">
      <c r="A3010" s="109"/>
      <c r="B3010" s="9"/>
      <c r="C3010" s="106"/>
      <c r="H3010" s="10"/>
      <c r="K3010" s="10"/>
      <c r="L3010" s="10"/>
      <c r="M3010" s="10"/>
      <c r="N3010" s="150"/>
    </row>
    <row r="3011" spans="1:14">
      <c r="A3011" s="109"/>
      <c r="B3011" s="9"/>
      <c r="C3011" s="106"/>
      <c r="H3011" s="10"/>
      <c r="K3011" s="10"/>
      <c r="L3011" s="10"/>
      <c r="M3011" s="10"/>
      <c r="N3011" s="150"/>
    </row>
    <row r="3012" spans="1:14">
      <c r="A3012" s="109"/>
      <c r="B3012" s="9"/>
      <c r="C3012" s="106"/>
      <c r="H3012" s="10"/>
      <c r="K3012" s="10"/>
      <c r="L3012" s="10"/>
      <c r="M3012" s="10"/>
      <c r="N3012" s="150"/>
    </row>
    <row r="3013" spans="1:14">
      <c r="A3013" s="109"/>
      <c r="B3013" s="9"/>
      <c r="C3013" s="106"/>
      <c r="H3013" s="10"/>
      <c r="K3013" s="10"/>
      <c r="L3013" s="10"/>
      <c r="M3013" s="10"/>
      <c r="N3013" s="150"/>
    </row>
    <row r="3014" spans="1:14">
      <c r="A3014" s="109"/>
      <c r="B3014" s="9"/>
      <c r="C3014" s="106"/>
      <c r="H3014" s="10"/>
      <c r="K3014" s="10"/>
      <c r="L3014" s="10"/>
      <c r="M3014" s="10"/>
      <c r="N3014" s="150"/>
    </row>
    <row r="3015" spans="1:14">
      <c r="A3015" s="109"/>
      <c r="B3015" s="9"/>
      <c r="C3015" s="106"/>
      <c r="H3015" s="10"/>
      <c r="K3015" s="10"/>
      <c r="L3015" s="10"/>
      <c r="M3015" s="10"/>
      <c r="N3015" s="150"/>
    </row>
    <row r="3016" spans="1:14">
      <c r="A3016" s="109"/>
      <c r="B3016" s="9"/>
      <c r="C3016" s="106"/>
      <c r="H3016" s="10"/>
      <c r="K3016" s="10"/>
      <c r="L3016" s="10"/>
      <c r="M3016" s="10"/>
      <c r="N3016" s="150"/>
    </row>
    <row r="3017" spans="1:14">
      <c r="A3017" s="109"/>
      <c r="B3017" s="9"/>
      <c r="C3017" s="106"/>
      <c r="H3017" s="10"/>
      <c r="K3017" s="10"/>
      <c r="L3017" s="10"/>
      <c r="M3017" s="10"/>
      <c r="N3017" s="150"/>
    </row>
    <row r="3018" spans="1:14">
      <c r="A3018" s="109"/>
      <c r="B3018" s="9"/>
      <c r="C3018" s="106"/>
      <c r="H3018" s="10"/>
      <c r="K3018" s="10"/>
      <c r="L3018" s="10"/>
      <c r="M3018" s="10"/>
      <c r="N3018" s="150"/>
    </row>
    <row r="3019" spans="1:14">
      <c r="A3019" s="109"/>
      <c r="B3019" s="9"/>
      <c r="C3019" s="106"/>
      <c r="H3019" s="10"/>
      <c r="K3019" s="10"/>
      <c r="L3019" s="10"/>
      <c r="M3019" s="10"/>
      <c r="N3019" s="150"/>
    </row>
    <row r="3020" spans="1:14">
      <c r="A3020" s="109"/>
      <c r="B3020" s="9"/>
      <c r="C3020" s="106"/>
      <c r="H3020" s="10"/>
      <c r="K3020" s="10"/>
      <c r="L3020" s="10"/>
      <c r="M3020" s="10"/>
      <c r="N3020" s="150"/>
    </row>
    <row r="3021" spans="1:14">
      <c r="A3021" s="109"/>
      <c r="B3021" s="9"/>
      <c r="C3021" s="106"/>
      <c r="H3021" s="10"/>
      <c r="K3021" s="10"/>
      <c r="L3021" s="10"/>
      <c r="M3021" s="10"/>
      <c r="N3021" s="150"/>
    </row>
    <row r="3022" spans="1:14">
      <c r="A3022" s="109"/>
      <c r="B3022" s="9"/>
      <c r="C3022" s="106"/>
      <c r="H3022" s="10"/>
      <c r="K3022" s="10"/>
      <c r="L3022" s="10"/>
      <c r="M3022" s="10"/>
      <c r="N3022" s="150"/>
    </row>
    <row r="3023" spans="1:14">
      <c r="A3023" s="109"/>
      <c r="B3023" s="9"/>
      <c r="C3023" s="106"/>
      <c r="H3023" s="10"/>
      <c r="K3023" s="10"/>
      <c r="L3023" s="10"/>
      <c r="M3023" s="10"/>
      <c r="N3023" s="150"/>
    </row>
    <row r="3024" spans="1:14">
      <c r="A3024" s="109"/>
      <c r="B3024" s="9"/>
      <c r="C3024" s="106"/>
      <c r="H3024" s="10"/>
      <c r="K3024" s="10"/>
      <c r="L3024" s="10"/>
      <c r="M3024" s="10"/>
      <c r="N3024" s="150"/>
    </row>
    <row r="3025" spans="1:14">
      <c r="A3025" s="109"/>
      <c r="B3025" s="9"/>
      <c r="C3025" s="106"/>
      <c r="H3025" s="10"/>
      <c r="K3025" s="10"/>
      <c r="L3025" s="10"/>
      <c r="M3025" s="10"/>
      <c r="N3025" s="150"/>
    </row>
    <row r="3026" spans="1:14">
      <c r="A3026" s="109"/>
      <c r="B3026" s="9"/>
      <c r="C3026" s="106"/>
      <c r="H3026" s="10"/>
      <c r="K3026" s="10"/>
      <c r="L3026" s="10"/>
      <c r="M3026" s="10"/>
      <c r="N3026" s="150"/>
    </row>
    <row r="3027" spans="1:14">
      <c r="A3027" s="109"/>
      <c r="B3027" s="9"/>
      <c r="C3027" s="106"/>
      <c r="H3027" s="10"/>
      <c r="K3027" s="10"/>
      <c r="L3027" s="10"/>
      <c r="M3027" s="10"/>
      <c r="N3027" s="150"/>
    </row>
    <row r="3028" spans="1:14">
      <c r="A3028" s="109"/>
      <c r="B3028" s="9"/>
      <c r="C3028" s="106"/>
      <c r="H3028" s="10"/>
      <c r="K3028" s="10"/>
      <c r="L3028" s="10"/>
      <c r="M3028" s="10"/>
      <c r="N3028" s="150"/>
    </row>
    <row r="3029" spans="1:14">
      <c r="A3029" s="109"/>
      <c r="B3029" s="9"/>
      <c r="C3029" s="106"/>
      <c r="H3029" s="10"/>
      <c r="K3029" s="10"/>
      <c r="L3029" s="10"/>
      <c r="M3029" s="10"/>
      <c r="N3029" s="150"/>
    </row>
    <row r="3030" spans="1:14">
      <c r="A3030" s="109"/>
      <c r="B3030" s="9"/>
      <c r="C3030" s="106"/>
      <c r="H3030" s="10"/>
      <c r="K3030" s="10"/>
      <c r="L3030" s="10"/>
      <c r="M3030" s="10"/>
      <c r="N3030" s="150"/>
    </row>
    <row r="3031" spans="1:14">
      <c r="A3031" s="109"/>
      <c r="B3031" s="9"/>
      <c r="C3031" s="106"/>
      <c r="H3031" s="10"/>
      <c r="K3031" s="10"/>
      <c r="L3031" s="10"/>
      <c r="M3031" s="10"/>
      <c r="N3031" s="150"/>
    </row>
    <row r="3032" spans="1:14">
      <c r="A3032" s="109"/>
      <c r="B3032" s="9"/>
      <c r="C3032" s="106"/>
      <c r="H3032" s="10"/>
      <c r="K3032" s="10"/>
      <c r="L3032" s="10"/>
      <c r="M3032" s="10"/>
      <c r="N3032" s="150"/>
    </row>
    <row r="3033" spans="1:14">
      <c r="A3033" s="109"/>
      <c r="B3033" s="9"/>
      <c r="C3033" s="106"/>
      <c r="H3033" s="10"/>
      <c r="K3033" s="10"/>
      <c r="L3033" s="10"/>
      <c r="M3033" s="10"/>
      <c r="N3033" s="150"/>
    </row>
    <row r="3034" spans="1:14">
      <c r="A3034" s="109"/>
      <c r="B3034" s="9"/>
      <c r="C3034" s="106"/>
      <c r="H3034" s="10"/>
      <c r="K3034" s="10"/>
      <c r="L3034" s="10"/>
      <c r="M3034" s="10"/>
      <c r="N3034" s="150"/>
    </row>
    <row r="3035" spans="1:14">
      <c r="A3035" s="109"/>
      <c r="B3035" s="9"/>
      <c r="C3035" s="106"/>
      <c r="H3035" s="10"/>
      <c r="K3035" s="10"/>
      <c r="L3035" s="10"/>
      <c r="M3035" s="10"/>
      <c r="N3035" s="150"/>
    </row>
    <row r="3036" spans="1:14">
      <c r="A3036" s="109"/>
      <c r="B3036" s="9"/>
      <c r="C3036" s="106"/>
      <c r="H3036" s="10"/>
      <c r="K3036" s="10"/>
      <c r="L3036" s="10"/>
      <c r="M3036" s="10"/>
      <c r="N3036" s="150"/>
    </row>
    <row r="3037" spans="1:14">
      <c r="A3037" s="109"/>
      <c r="B3037" s="9"/>
      <c r="C3037" s="106"/>
      <c r="H3037" s="10"/>
      <c r="K3037" s="10"/>
      <c r="L3037" s="10"/>
      <c r="M3037" s="10"/>
      <c r="N3037" s="150"/>
    </row>
    <row r="3038" spans="1:14">
      <c r="A3038" s="109"/>
      <c r="B3038" s="9"/>
      <c r="C3038" s="106"/>
      <c r="H3038" s="10"/>
      <c r="K3038" s="10"/>
      <c r="L3038" s="10"/>
      <c r="M3038" s="10"/>
      <c r="N3038" s="150"/>
    </row>
    <row r="3039" spans="1:14">
      <c r="A3039" s="109"/>
      <c r="B3039" s="9"/>
      <c r="C3039" s="106"/>
      <c r="H3039" s="10"/>
      <c r="K3039" s="10"/>
      <c r="L3039" s="10"/>
      <c r="M3039" s="10"/>
      <c r="N3039" s="150"/>
    </row>
    <row r="3040" spans="1:14">
      <c r="A3040" s="109"/>
      <c r="B3040" s="9"/>
      <c r="C3040" s="106"/>
      <c r="H3040" s="10"/>
      <c r="K3040" s="10"/>
      <c r="L3040" s="10"/>
      <c r="M3040" s="10"/>
      <c r="N3040" s="150"/>
    </row>
    <row r="3041" spans="1:14">
      <c r="A3041" s="109"/>
      <c r="B3041" s="9"/>
      <c r="C3041" s="106"/>
      <c r="H3041" s="10"/>
      <c r="K3041" s="10"/>
      <c r="L3041" s="10"/>
      <c r="M3041" s="10"/>
      <c r="N3041" s="150"/>
    </row>
    <row r="3042" spans="1:14">
      <c r="A3042" s="109"/>
      <c r="B3042" s="9"/>
      <c r="C3042" s="106"/>
      <c r="H3042" s="10"/>
      <c r="K3042" s="10"/>
      <c r="L3042" s="10"/>
      <c r="M3042" s="10"/>
      <c r="N3042" s="150"/>
    </row>
    <row r="3043" spans="1:14">
      <c r="A3043" s="109"/>
      <c r="B3043" s="9"/>
      <c r="C3043" s="106"/>
      <c r="H3043" s="10"/>
      <c r="K3043" s="10"/>
      <c r="L3043" s="10"/>
      <c r="M3043" s="10"/>
      <c r="N3043" s="150"/>
    </row>
    <row r="3044" spans="1:14">
      <c r="A3044" s="109"/>
      <c r="B3044" s="9"/>
      <c r="C3044" s="106"/>
      <c r="H3044" s="10"/>
      <c r="K3044" s="10"/>
      <c r="L3044" s="10"/>
      <c r="M3044" s="10"/>
      <c r="N3044" s="150"/>
    </row>
    <row r="3045" spans="1:14">
      <c r="A3045" s="109"/>
      <c r="B3045" s="9"/>
      <c r="C3045" s="106"/>
      <c r="H3045" s="10"/>
      <c r="K3045" s="10"/>
      <c r="L3045" s="10"/>
      <c r="M3045" s="10"/>
      <c r="N3045" s="150"/>
    </row>
    <row r="3046" spans="1:14">
      <c r="A3046" s="109"/>
      <c r="B3046" s="9"/>
      <c r="C3046" s="106"/>
      <c r="H3046" s="10"/>
      <c r="K3046" s="10"/>
      <c r="L3046" s="10"/>
      <c r="M3046" s="10"/>
      <c r="N3046" s="150"/>
    </row>
    <row r="3047" spans="1:14">
      <c r="A3047" s="109"/>
      <c r="B3047" s="9"/>
      <c r="C3047" s="106"/>
      <c r="H3047" s="10"/>
      <c r="K3047" s="10"/>
      <c r="L3047" s="10"/>
      <c r="M3047" s="10"/>
      <c r="N3047" s="150"/>
    </row>
    <row r="3048" spans="1:14">
      <c r="A3048" s="109"/>
      <c r="B3048" s="9"/>
      <c r="C3048" s="106"/>
      <c r="H3048" s="10"/>
      <c r="K3048" s="10"/>
      <c r="L3048" s="10"/>
      <c r="M3048" s="10"/>
      <c r="N3048" s="150"/>
    </row>
    <row r="3049" spans="1:14">
      <c r="A3049" s="109"/>
      <c r="B3049" s="9"/>
      <c r="C3049" s="106"/>
      <c r="H3049" s="10"/>
      <c r="K3049" s="10"/>
      <c r="L3049" s="10"/>
      <c r="M3049" s="10"/>
      <c r="N3049" s="150"/>
    </row>
    <row r="3050" spans="1:14">
      <c r="A3050" s="109"/>
      <c r="B3050" s="9"/>
      <c r="C3050" s="106"/>
      <c r="H3050" s="10"/>
      <c r="K3050" s="10"/>
      <c r="L3050" s="10"/>
      <c r="M3050" s="10"/>
      <c r="N3050" s="150"/>
    </row>
    <row r="3051" spans="1:14">
      <c r="A3051" s="109"/>
      <c r="B3051" s="9"/>
      <c r="C3051" s="106"/>
      <c r="H3051" s="10"/>
      <c r="K3051" s="10"/>
      <c r="L3051" s="10"/>
      <c r="M3051" s="10"/>
      <c r="N3051" s="150"/>
    </row>
    <row r="3052" spans="1:14">
      <c r="A3052" s="109"/>
      <c r="B3052" s="9"/>
      <c r="C3052" s="106"/>
      <c r="H3052" s="10"/>
      <c r="K3052" s="10"/>
      <c r="L3052" s="10"/>
      <c r="M3052" s="10"/>
      <c r="N3052" s="150"/>
    </row>
    <row r="3053" spans="1:14">
      <c r="A3053" s="109"/>
      <c r="B3053" s="9"/>
      <c r="C3053" s="106"/>
      <c r="H3053" s="10"/>
      <c r="K3053" s="10"/>
      <c r="L3053" s="10"/>
      <c r="M3053" s="10"/>
      <c r="N3053" s="150"/>
    </row>
    <row r="3054" spans="1:14">
      <c r="A3054" s="109"/>
      <c r="B3054" s="9"/>
      <c r="C3054" s="106"/>
      <c r="H3054" s="10"/>
      <c r="K3054" s="10"/>
      <c r="L3054" s="10"/>
      <c r="M3054" s="10"/>
      <c r="N3054" s="150"/>
    </row>
    <row r="3055" spans="1:14">
      <c r="A3055" s="109"/>
      <c r="B3055" s="9"/>
      <c r="C3055" s="106"/>
      <c r="H3055" s="10"/>
      <c r="K3055" s="10"/>
      <c r="L3055" s="10"/>
      <c r="M3055" s="10"/>
      <c r="N3055" s="150"/>
    </row>
    <row r="3056" spans="1:14">
      <c r="A3056" s="109"/>
      <c r="B3056" s="9"/>
      <c r="C3056" s="106"/>
      <c r="H3056" s="10"/>
      <c r="K3056" s="10"/>
      <c r="L3056" s="10"/>
      <c r="M3056" s="10"/>
      <c r="N3056" s="150"/>
    </row>
    <row r="3057" spans="1:14">
      <c r="A3057" s="109"/>
      <c r="B3057" s="9"/>
      <c r="C3057" s="106"/>
      <c r="H3057" s="10"/>
      <c r="K3057" s="10"/>
      <c r="L3057" s="10"/>
      <c r="M3057" s="10"/>
      <c r="N3057" s="150"/>
    </row>
    <row r="3058" spans="1:14">
      <c r="A3058" s="109"/>
      <c r="B3058" s="9"/>
      <c r="C3058" s="106"/>
      <c r="H3058" s="10"/>
      <c r="K3058" s="10"/>
      <c r="L3058" s="10"/>
      <c r="M3058" s="10"/>
      <c r="N3058" s="150"/>
    </row>
    <row r="3059" spans="1:14">
      <c r="A3059" s="109"/>
      <c r="B3059" s="9"/>
      <c r="C3059" s="106"/>
      <c r="H3059" s="10"/>
      <c r="K3059" s="10"/>
      <c r="L3059" s="10"/>
      <c r="M3059" s="10"/>
      <c r="N3059" s="150"/>
    </row>
    <row r="3060" spans="1:14">
      <c r="A3060" s="109"/>
      <c r="B3060" s="9"/>
      <c r="C3060" s="106"/>
      <c r="H3060" s="10"/>
      <c r="K3060" s="10"/>
      <c r="L3060" s="10"/>
      <c r="M3060" s="10"/>
      <c r="N3060" s="150"/>
    </row>
    <row r="3061" spans="1:14">
      <c r="A3061" s="109"/>
      <c r="B3061" s="9"/>
      <c r="C3061" s="106"/>
      <c r="H3061" s="10"/>
      <c r="K3061" s="10"/>
      <c r="L3061" s="10"/>
      <c r="M3061" s="10"/>
      <c r="N3061" s="150"/>
    </row>
    <row r="3062" spans="1:14">
      <c r="A3062" s="109"/>
      <c r="B3062" s="9"/>
      <c r="C3062" s="106"/>
      <c r="H3062" s="10"/>
      <c r="K3062" s="10"/>
      <c r="L3062" s="10"/>
      <c r="M3062" s="10"/>
      <c r="N3062" s="150"/>
    </row>
  </sheetData>
  <protectedRanges>
    <protectedRange sqref="H193" name="Range1_5_1"/>
  </protectedRanges>
  <mergeCells count="20">
    <mergeCell ref="B131:C131"/>
    <mergeCell ref="B174:C174"/>
    <mergeCell ref="B190:C190"/>
    <mergeCell ref="F5:F6"/>
    <mergeCell ref="G5:G6"/>
    <mergeCell ref="Q5:Q6"/>
    <mergeCell ref="N5:N6"/>
    <mergeCell ref="H5:H6"/>
    <mergeCell ref="K5:K6"/>
    <mergeCell ref="L5:L6"/>
    <mergeCell ref="O5:O6"/>
    <mergeCell ref="P5:P6"/>
    <mergeCell ref="A1:I1"/>
    <mergeCell ref="A5:A6"/>
    <mergeCell ref="B5:B6"/>
    <mergeCell ref="C5:C6"/>
    <mergeCell ref="B7:C7"/>
    <mergeCell ref="D5:D6"/>
    <mergeCell ref="E5:E6"/>
    <mergeCell ref="F3:P3"/>
  </mergeCells>
  <hyperlinks>
    <hyperlink ref="I5"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22"/>
  <sheetViews>
    <sheetView workbookViewId="0">
      <selection activeCell="B112" sqref="B112"/>
    </sheetView>
  </sheetViews>
  <sheetFormatPr defaultColWidth="9.109375" defaultRowHeight="13.8"/>
  <cols>
    <col min="1" max="1" width="9.109375" style="61"/>
    <col min="2" max="2" width="14.5546875" style="61" customWidth="1"/>
    <col min="3" max="3" width="39.44140625" style="61" customWidth="1"/>
    <col min="4" max="4" width="9" style="61" customWidth="1"/>
    <col min="5" max="5" width="8.5546875" style="61" customWidth="1"/>
    <col min="6" max="7" width="11.44140625" style="61" customWidth="1"/>
    <col min="8" max="8" width="13.88671875" style="61" customWidth="1"/>
    <col min="9" max="16384" width="9.109375" style="61"/>
  </cols>
  <sheetData>
    <row r="1" spans="1:8">
      <c r="A1" s="313" t="s">
        <v>524</v>
      </c>
      <c r="B1" s="314"/>
      <c r="C1" s="314"/>
      <c r="D1" s="314"/>
      <c r="E1" s="314"/>
      <c r="F1" s="314"/>
    </row>
    <row r="2" spans="1:8">
      <c r="A2" s="1"/>
      <c r="B2" s="1"/>
      <c r="C2" s="1"/>
      <c r="D2" s="1"/>
      <c r="E2" s="6"/>
      <c r="F2" s="1"/>
    </row>
    <row r="3" spans="1:8">
      <c r="A3" s="1" t="s">
        <v>654</v>
      </c>
      <c r="B3" s="1"/>
      <c r="C3" s="1"/>
      <c r="D3" s="1"/>
      <c r="E3" s="6"/>
      <c r="F3" s="1"/>
    </row>
    <row r="4" spans="1:8">
      <c r="A4" s="8"/>
      <c r="B4" s="6"/>
      <c r="C4" s="8"/>
      <c r="D4" s="15"/>
      <c r="E4" s="5"/>
      <c r="F4" s="15"/>
    </row>
    <row r="5" spans="1:8" ht="15" customHeight="1">
      <c r="A5" s="92" t="s">
        <v>0</v>
      </c>
      <c r="B5" s="107" t="s">
        <v>1</v>
      </c>
      <c r="C5" s="92" t="s">
        <v>2</v>
      </c>
      <c r="D5" s="92" t="s">
        <v>3</v>
      </c>
      <c r="E5" s="92" t="s">
        <v>4</v>
      </c>
      <c r="F5" s="12" t="s">
        <v>5</v>
      </c>
      <c r="G5" s="12" t="s">
        <v>510</v>
      </c>
      <c r="H5" s="12" t="s">
        <v>21</v>
      </c>
    </row>
    <row r="6" spans="1:8" ht="15" customHeight="1">
      <c r="A6" s="18" t="s">
        <v>450</v>
      </c>
      <c r="B6" s="312" t="s">
        <v>451</v>
      </c>
      <c r="C6" s="312"/>
      <c r="D6" s="92"/>
      <c r="E6" s="92"/>
      <c r="F6" s="12"/>
      <c r="G6" s="12"/>
      <c r="H6" s="12"/>
    </row>
    <row r="7" spans="1:8" ht="138">
      <c r="A7" s="127">
        <v>1</v>
      </c>
      <c r="B7" s="120" t="s">
        <v>532</v>
      </c>
      <c r="C7" s="82" t="s">
        <v>530</v>
      </c>
      <c r="D7" s="63"/>
      <c r="E7" s="63"/>
      <c r="F7" s="71"/>
      <c r="G7" s="12"/>
      <c r="H7" s="12"/>
    </row>
    <row r="8" spans="1:8" ht="409.6">
      <c r="A8" s="127"/>
      <c r="B8" s="63"/>
      <c r="C8" s="120" t="s">
        <v>591</v>
      </c>
      <c r="D8" s="54" t="s">
        <v>218</v>
      </c>
      <c r="E8" s="54">
        <v>1</v>
      </c>
      <c r="F8" s="71">
        <v>717255</v>
      </c>
      <c r="G8" s="121">
        <f>F8*18%</f>
        <v>129105.9</v>
      </c>
      <c r="H8" s="121">
        <f>F8+G8</f>
        <v>846360.9</v>
      </c>
    </row>
    <row r="9" spans="1:8">
      <c r="A9" s="127"/>
      <c r="B9" s="63"/>
      <c r="C9" s="63"/>
      <c r="D9" s="63"/>
      <c r="E9" s="63"/>
      <c r="F9" s="63"/>
      <c r="G9" s="63"/>
      <c r="H9" s="63"/>
    </row>
    <row r="10" spans="1:8" ht="193.2">
      <c r="A10" s="127">
        <v>2</v>
      </c>
      <c r="B10" s="122" t="s">
        <v>533</v>
      </c>
      <c r="C10" s="82" t="s">
        <v>531</v>
      </c>
      <c r="D10" s="54" t="s">
        <v>218</v>
      </c>
      <c r="E10" s="54">
        <v>1</v>
      </c>
      <c r="F10" s="71">
        <v>142428</v>
      </c>
      <c r="G10" s="121">
        <f>F10*18%</f>
        <v>25637.039999999997</v>
      </c>
      <c r="H10" s="121">
        <f>F10+G10</f>
        <v>168065.04</v>
      </c>
    </row>
    <row r="11" spans="1:8">
      <c r="A11" s="127"/>
      <c r="B11" s="63"/>
      <c r="C11" s="63"/>
      <c r="D11" s="63"/>
      <c r="E11" s="63"/>
      <c r="F11" s="63"/>
      <c r="G11" s="63"/>
      <c r="H11" s="63"/>
    </row>
    <row r="12" spans="1:8" ht="179.4">
      <c r="A12" s="127">
        <v>3</v>
      </c>
      <c r="B12" s="122" t="s">
        <v>534</v>
      </c>
      <c r="C12" s="24" t="s">
        <v>535</v>
      </c>
      <c r="D12" s="54" t="s">
        <v>218</v>
      </c>
      <c r="E12" s="54">
        <v>1</v>
      </c>
      <c r="F12" s="71">
        <v>28486</v>
      </c>
      <c r="G12" s="121">
        <f>F12*18%</f>
        <v>5127.4799999999996</v>
      </c>
      <c r="H12" s="121">
        <f>F12+G12</f>
        <v>33613.479999999996</v>
      </c>
    </row>
    <row r="13" spans="1:8">
      <c r="A13" s="127"/>
      <c r="B13" s="63"/>
      <c r="C13" s="63"/>
      <c r="D13" s="63"/>
      <c r="E13" s="63"/>
      <c r="F13" s="63"/>
      <c r="G13" s="63"/>
      <c r="H13" s="63"/>
    </row>
    <row r="14" spans="1:8" ht="133.5" customHeight="1">
      <c r="A14" s="127">
        <v>4</v>
      </c>
      <c r="B14" s="122" t="s">
        <v>538</v>
      </c>
      <c r="C14" s="82" t="s">
        <v>536</v>
      </c>
      <c r="D14" s="63"/>
      <c r="E14" s="63"/>
      <c r="F14" s="63"/>
      <c r="G14" s="63"/>
      <c r="H14" s="63"/>
    </row>
    <row r="15" spans="1:8">
      <c r="A15" s="127"/>
      <c r="B15" s="123" t="s">
        <v>83</v>
      </c>
      <c r="C15" s="63" t="s">
        <v>537</v>
      </c>
      <c r="D15" s="54" t="s">
        <v>22</v>
      </c>
      <c r="E15" s="54">
        <v>1</v>
      </c>
      <c r="F15" s="71">
        <v>1119</v>
      </c>
      <c r="G15" s="121">
        <f>F15*18%</f>
        <v>201.42</v>
      </c>
      <c r="H15" s="121">
        <f>F15+G15</f>
        <v>1320.42</v>
      </c>
    </row>
    <row r="16" spans="1:8">
      <c r="A16" s="127"/>
      <c r="B16" s="63"/>
      <c r="C16" s="63"/>
      <c r="D16" s="63"/>
      <c r="E16" s="63"/>
      <c r="F16" s="63"/>
      <c r="G16" s="63"/>
      <c r="H16" s="63"/>
    </row>
    <row r="17" spans="1:8" ht="69">
      <c r="A17" s="127">
        <v>5</v>
      </c>
      <c r="B17" s="122" t="s">
        <v>539</v>
      </c>
      <c r="C17" s="82" t="s">
        <v>543</v>
      </c>
      <c r="D17" s="63"/>
      <c r="E17" s="63"/>
      <c r="F17" s="63"/>
      <c r="G17" s="63"/>
      <c r="H17" s="63"/>
    </row>
    <row r="18" spans="1:8">
      <c r="A18" s="127"/>
      <c r="B18" s="63"/>
      <c r="C18" s="63" t="s">
        <v>540</v>
      </c>
      <c r="D18" s="105" t="s">
        <v>97</v>
      </c>
      <c r="E18" s="54">
        <v>1</v>
      </c>
      <c r="F18" s="71">
        <v>9529</v>
      </c>
      <c r="G18" s="121">
        <f>F18*18%</f>
        <v>1715.22</v>
      </c>
      <c r="H18" s="121">
        <f>F18+G18</f>
        <v>11244.22</v>
      </c>
    </row>
    <row r="19" spans="1:8">
      <c r="A19" s="127"/>
      <c r="B19" s="63"/>
      <c r="C19" s="63" t="s">
        <v>541</v>
      </c>
      <c r="D19" s="105" t="s">
        <v>97</v>
      </c>
      <c r="E19" s="54">
        <v>1</v>
      </c>
      <c r="F19" s="71">
        <v>13341</v>
      </c>
      <c r="G19" s="121">
        <f>F19*18%</f>
        <v>2401.38</v>
      </c>
      <c r="H19" s="121">
        <f>F19+G19</f>
        <v>15742.380000000001</v>
      </c>
    </row>
    <row r="20" spans="1:8">
      <c r="A20" s="127"/>
      <c r="B20" s="63"/>
      <c r="C20" s="63"/>
      <c r="D20" s="63"/>
      <c r="E20" s="63"/>
      <c r="F20" s="71"/>
      <c r="G20" s="63"/>
      <c r="H20" s="63"/>
    </row>
    <row r="21" spans="1:8">
      <c r="A21" s="160" t="s">
        <v>441</v>
      </c>
      <c r="B21" s="31" t="s">
        <v>20</v>
      </c>
      <c r="C21" s="63"/>
      <c r="D21" s="63"/>
      <c r="E21" s="63"/>
      <c r="F21" s="63"/>
      <c r="G21" s="63"/>
      <c r="H21" s="63"/>
    </row>
    <row r="22" spans="1:8" ht="52.5" customHeight="1">
      <c r="A22" s="127">
        <v>1</v>
      </c>
      <c r="B22" s="122" t="s">
        <v>545</v>
      </c>
      <c r="C22" s="22" t="s">
        <v>544</v>
      </c>
      <c r="D22" s="54"/>
      <c r="E22" s="54"/>
      <c r="F22" s="71"/>
      <c r="G22" s="63"/>
      <c r="H22" s="63"/>
    </row>
    <row r="23" spans="1:8">
      <c r="A23" s="127"/>
      <c r="B23" s="63"/>
      <c r="C23" s="55" t="s">
        <v>475</v>
      </c>
      <c r="D23" s="54" t="s">
        <v>95</v>
      </c>
      <c r="E23" s="54">
        <v>1</v>
      </c>
      <c r="F23" s="71">
        <v>1931</v>
      </c>
      <c r="G23" s="121">
        <f t="shared" ref="G23:G35" si="0">F23*18%</f>
        <v>347.58</v>
      </c>
      <c r="H23" s="121">
        <f t="shared" ref="H23:H35" si="1">F23+G23</f>
        <v>2278.58</v>
      </c>
    </row>
    <row r="24" spans="1:8">
      <c r="A24" s="127"/>
      <c r="B24" s="63"/>
      <c r="C24" s="55" t="s">
        <v>286</v>
      </c>
      <c r="D24" s="54" t="s">
        <v>95</v>
      </c>
      <c r="E24" s="54">
        <v>1</v>
      </c>
      <c r="F24" s="71">
        <v>1587</v>
      </c>
      <c r="G24" s="121">
        <f t="shared" si="0"/>
        <v>285.65999999999997</v>
      </c>
      <c r="H24" s="121">
        <f t="shared" si="1"/>
        <v>1872.6599999999999</v>
      </c>
    </row>
    <row r="25" spans="1:8">
      <c r="A25" s="127"/>
      <c r="B25" s="63"/>
      <c r="C25" s="55" t="s">
        <v>282</v>
      </c>
      <c r="D25" s="54" t="s">
        <v>95</v>
      </c>
      <c r="E25" s="54">
        <v>1</v>
      </c>
      <c r="F25" s="71">
        <v>1247</v>
      </c>
      <c r="G25" s="121">
        <f t="shared" si="0"/>
        <v>224.45999999999998</v>
      </c>
      <c r="H25" s="121">
        <f t="shared" si="1"/>
        <v>1471.46</v>
      </c>
    </row>
    <row r="26" spans="1:8">
      <c r="A26" s="127"/>
      <c r="B26" s="63"/>
      <c r="C26" s="22" t="s">
        <v>283</v>
      </c>
      <c r="D26" s="54" t="s">
        <v>95</v>
      </c>
      <c r="E26" s="54">
        <v>1</v>
      </c>
      <c r="F26" s="71">
        <v>985</v>
      </c>
      <c r="G26" s="121">
        <f t="shared" si="0"/>
        <v>177.29999999999998</v>
      </c>
      <c r="H26" s="121">
        <f t="shared" si="1"/>
        <v>1162.3</v>
      </c>
    </row>
    <row r="27" spans="1:8">
      <c r="A27" s="127"/>
      <c r="B27" s="63"/>
      <c r="C27" s="22" t="s">
        <v>284</v>
      </c>
      <c r="D27" s="54" t="s">
        <v>95</v>
      </c>
      <c r="E27" s="54">
        <v>1</v>
      </c>
      <c r="F27" s="71">
        <v>846</v>
      </c>
      <c r="G27" s="121">
        <f t="shared" si="0"/>
        <v>152.28</v>
      </c>
      <c r="H27" s="121">
        <f t="shared" si="1"/>
        <v>998.28</v>
      </c>
    </row>
    <row r="28" spans="1:8">
      <c r="A28" s="127"/>
      <c r="B28" s="63"/>
      <c r="C28" s="33" t="s">
        <v>390</v>
      </c>
      <c r="D28" s="54" t="s">
        <v>95</v>
      </c>
      <c r="E28" s="54">
        <v>1</v>
      </c>
      <c r="F28" s="71">
        <v>680</v>
      </c>
      <c r="G28" s="121">
        <f t="shared" si="0"/>
        <v>122.39999999999999</v>
      </c>
      <c r="H28" s="121">
        <f t="shared" si="1"/>
        <v>802.4</v>
      </c>
    </row>
    <row r="29" spans="1:8">
      <c r="A29" s="127"/>
      <c r="B29" s="63"/>
      <c r="C29" s="33" t="s">
        <v>389</v>
      </c>
      <c r="D29" s="54" t="s">
        <v>95</v>
      </c>
      <c r="E29" s="54">
        <v>1</v>
      </c>
      <c r="F29" s="71">
        <v>545</v>
      </c>
      <c r="G29" s="121">
        <f t="shared" si="0"/>
        <v>98.1</v>
      </c>
      <c r="H29" s="121">
        <f t="shared" si="1"/>
        <v>643.1</v>
      </c>
    </row>
    <row r="30" spans="1:8">
      <c r="A30" s="127"/>
      <c r="B30" s="63"/>
      <c r="C30" s="33" t="s">
        <v>376</v>
      </c>
      <c r="D30" s="54" t="s">
        <v>95</v>
      </c>
      <c r="E30" s="54">
        <v>1</v>
      </c>
      <c r="F30" s="71">
        <v>405</v>
      </c>
      <c r="G30" s="121">
        <f t="shared" si="0"/>
        <v>72.899999999999991</v>
      </c>
      <c r="H30" s="121">
        <f t="shared" si="1"/>
        <v>477.9</v>
      </c>
    </row>
    <row r="31" spans="1:8">
      <c r="A31" s="127"/>
      <c r="B31" s="63"/>
      <c r="C31" s="33" t="s">
        <v>306</v>
      </c>
      <c r="D31" s="54" t="s">
        <v>95</v>
      </c>
      <c r="E31" s="54">
        <v>1</v>
      </c>
      <c r="F31" s="71">
        <v>306</v>
      </c>
      <c r="G31" s="121">
        <f t="shared" si="0"/>
        <v>55.08</v>
      </c>
      <c r="H31" s="121">
        <f t="shared" si="1"/>
        <v>361.08</v>
      </c>
    </row>
    <row r="32" spans="1:8">
      <c r="A32" s="127"/>
      <c r="B32" s="63"/>
      <c r="C32" s="33" t="s">
        <v>307</v>
      </c>
      <c r="D32" s="54" t="s">
        <v>95</v>
      </c>
      <c r="E32" s="54">
        <v>1</v>
      </c>
      <c r="F32" s="71">
        <v>247</v>
      </c>
      <c r="G32" s="121">
        <f t="shared" si="0"/>
        <v>44.46</v>
      </c>
      <c r="H32" s="121">
        <f t="shared" si="1"/>
        <v>291.45999999999998</v>
      </c>
    </row>
    <row r="33" spans="1:8">
      <c r="A33" s="127"/>
      <c r="B33" s="63"/>
      <c r="C33" s="24" t="s">
        <v>309</v>
      </c>
      <c r="D33" s="54" t="s">
        <v>95</v>
      </c>
      <c r="E33" s="54">
        <v>1</v>
      </c>
      <c r="F33" s="71">
        <v>202</v>
      </c>
      <c r="G33" s="121">
        <f t="shared" si="0"/>
        <v>36.36</v>
      </c>
      <c r="H33" s="121">
        <f t="shared" si="1"/>
        <v>238.36</v>
      </c>
    </row>
    <row r="34" spans="1:8">
      <c r="A34" s="127"/>
      <c r="B34" s="63"/>
      <c r="C34" s="24" t="s">
        <v>277</v>
      </c>
      <c r="D34" s="54" t="s">
        <v>95</v>
      </c>
      <c r="E34" s="54">
        <v>1</v>
      </c>
      <c r="F34" s="71">
        <v>172</v>
      </c>
      <c r="G34" s="121">
        <f t="shared" si="0"/>
        <v>30.959999999999997</v>
      </c>
      <c r="H34" s="121">
        <f t="shared" si="1"/>
        <v>202.96</v>
      </c>
    </row>
    <row r="35" spans="1:8">
      <c r="A35" s="127"/>
      <c r="B35" s="63"/>
      <c r="C35" s="33" t="s">
        <v>310</v>
      </c>
      <c r="D35" s="54" t="s">
        <v>95</v>
      </c>
      <c r="E35" s="54">
        <v>1</v>
      </c>
      <c r="F35" s="71">
        <v>146</v>
      </c>
      <c r="G35" s="121">
        <f t="shared" si="0"/>
        <v>26.279999999999998</v>
      </c>
      <c r="H35" s="121">
        <f t="shared" si="1"/>
        <v>172.28</v>
      </c>
    </row>
    <row r="36" spans="1:8">
      <c r="A36" s="127"/>
      <c r="B36" s="63"/>
      <c r="C36" s="33"/>
      <c r="D36" s="54"/>
      <c r="E36" s="54"/>
      <c r="F36" s="71"/>
      <c r="G36" s="63"/>
      <c r="H36" s="63"/>
    </row>
    <row r="37" spans="1:8">
      <c r="A37" s="127"/>
      <c r="B37" s="63"/>
      <c r="C37" s="37" t="s">
        <v>139</v>
      </c>
      <c r="D37" s="63"/>
      <c r="E37" s="63"/>
      <c r="F37" s="63"/>
      <c r="G37" s="63"/>
      <c r="H37" s="63"/>
    </row>
    <row r="38" spans="1:8" ht="96.6">
      <c r="A38" s="127">
        <v>2</v>
      </c>
      <c r="B38" s="122" t="s">
        <v>547</v>
      </c>
      <c r="C38" s="82" t="s">
        <v>546</v>
      </c>
      <c r="D38" s="63"/>
      <c r="E38" s="63"/>
      <c r="F38" s="63"/>
      <c r="G38" s="63"/>
      <c r="H38" s="63"/>
    </row>
    <row r="39" spans="1:8">
      <c r="A39" s="127" t="s">
        <v>115</v>
      </c>
      <c r="B39" s="38"/>
      <c r="C39" s="82" t="s">
        <v>548</v>
      </c>
      <c r="D39" s="54" t="s">
        <v>95</v>
      </c>
      <c r="E39" s="54">
        <v>1</v>
      </c>
      <c r="F39" s="71">
        <v>686</v>
      </c>
      <c r="G39" s="121">
        <f t="shared" ref="G39:G41" si="2">F39*18%</f>
        <v>123.47999999999999</v>
      </c>
      <c r="H39" s="121">
        <f t="shared" ref="H39:H41" si="3">F39+G39</f>
        <v>809.48</v>
      </c>
    </row>
    <row r="40" spans="1:8">
      <c r="A40" s="127" t="s">
        <v>141</v>
      </c>
      <c r="B40" s="38"/>
      <c r="C40" s="82" t="s">
        <v>550</v>
      </c>
      <c r="D40" s="54" t="s">
        <v>95</v>
      </c>
      <c r="E40" s="54">
        <v>1</v>
      </c>
      <c r="F40" s="71">
        <v>546</v>
      </c>
      <c r="G40" s="121">
        <f t="shared" si="2"/>
        <v>98.28</v>
      </c>
      <c r="H40" s="121">
        <f t="shared" si="3"/>
        <v>644.28</v>
      </c>
    </row>
    <row r="41" spans="1:8">
      <c r="A41" s="127" t="s">
        <v>141</v>
      </c>
      <c r="B41" s="38"/>
      <c r="C41" s="82" t="s">
        <v>549</v>
      </c>
      <c r="D41" s="54" t="s">
        <v>95</v>
      </c>
      <c r="E41" s="54">
        <v>1</v>
      </c>
      <c r="F41" s="71">
        <v>1118</v>
      </c>
      <c r="G41" s="121">
        <f t="shared" si="2"/>
        <v>201.23999999999998</v>
      </c>
      <c r="H41" s="121">
        <f t="shared" si="3"/>
        <v>1319.24</v>
      </c>
    </row>
    <row r="42" spans="1:8">
      <c r="A42" s="127"/>
      <c r="B42" s="63"/>
      <c r="C42" s="63"/>
      <c r="D42" s="63"/>
      <c r="E42" s="63"/>
      <c r="F42" s="63"/>
      <c r="G42" s="63"/>
      <c r="H42" s="63"/>
    </row>
    <row r="43" spans="1:8" ht="82.8">
      <c r="A43" s="127">
        <v>3</v>
      </c>
      <c r="B43" s="122" t="s">
        <v>558</v>
      </c>
      <c r="C43" s="82" t="s">
        <v>551</v>
      </c>
      <c r="D43" s="63"/>
      <c r="E43" s="63"/>
      <c r="F43" s="63"/>
      <c r="G43" s="63"/>
      <c r="H43" s="63"/>
    </row>
    <row r="44" spans="1:8">
      <c r="A44" s="127"/>
      <c r="B44" s="63"/>
      <c r="C44" s="72" t="s">
        <v>552</v>
      </c>
      <c r="D44" s="54" t="s">
        <v>95</v>
      </c>
      <c r="E44" s="54">
        <v>1</v>
      </c>
      <c r="F44" s="71">
        <v>484.9</v>
      </c>
      <c r="G44" s="121">
        <f t="shared" ref="G44:G48" si="4">F44*18%</f>
        <v>87.281999999999996</v>
      </c>
      <c r="H44" s="121">
        <f t="shared" ref="H44:H48" si="5">F44+G44</f>
        <v>572.18200000000002</v>
      </c>
    </row>
    <row r="45" spans="1:8">
      <c r="A45" s="127"/>
      <c r="B45" s="63"/>
      <c r="C45" s="72" t="s">
        <v>553</v>
      </c>
      <c r="D45" s="54" t="s">
        <v>95</v>
      </c>
      <c r="E45" s="54">
        <v>1</v>
      </c>
      <c r="F45" s="71">
        <v>562.9</v>
      </c>
      <c r="G45" s="121">
        <f t="shared" si="4"/>
        <v>101.32199999999999</v>
      </c>
      <c r="H45" s="121">
        <f t="shared" si="5"/>
        <v>664.22199999999998</v>
      </c>
    </row>
    <row r="46" spans="1:8">
      <c r="A46" s="127"/>
      <c r="B46" s="63"/>
      <c r="C46" s="72" t="s">
        <v>554</v>
      </c>
      <c r="D46" s="54" t="s">
        <v>95</v>
      </c>
      <c r="E46" s="54">
        <v>1</v>
      </c>
      <c r="F46" s="71">
        <v>1038.7</v>
      </c>
      <c r="G46" s="121">
        <f t="shared" si="4"/>
        <v>186.96600000000001</v>
      </c>
      <c r="H46" s="121">
        <f t="shared" si="5"/>
        <v>1225.6660000000002</v>
      </c>
    </row>
    <row r="47" spans="1:8">
      <c r="A47" s="127"/>
      <c r="B47" s="63"/>
      <c r="C47" s="72" t="s">
        <v>555</v>
      </c>
      <c r="D47" s="54" t="s">
        <v>95</v>
      </c>
      <c r="E47" s="54">
        <v>1</v>
      </c>
      <c r="F47" s="71">
        <v>1505.4</v>
      </c>
      <c r="G47" s="121">
        <f t="shared" si="4"/>
        <v>270.97199999999998</v>
      </c>
      <c r="H47" s="121">
        <f t="shared" si="5"/>
        <v>1776.3720000000001</v>
      </c>
    </row>
    <row r="48" spans="1:8">
      <c r="A48" s="127"/>
      <c r="B48" s="63"/>
      <c r="C48" s="72" t="s">
        <v>556</v>
      </c>
      <c r="D48" s="54" t="s">
        <v>95</v>
      </c>
      <c r="E48" s="54">
        <v>1</v>
      </c>
      <c r="F48" s="71">
        <v>1723.8</v>
      </c>
      <c r="G48" s="121">
        <f t="shared" si="4"/>
        <v>310.28399999999999</v>
      </c>
      <c r="H48" s="121">
        <f t="shared" si="5"/>
        <v>2034.0839999999998</v>
      </c>
    </row>
    <row r="49" spans="1:8">
      <c r="A49" s="127"/>
      <c r="B49" s="63"/>
      <c r="C49" s="63"/>
      <c r="D49" s="63"/>
      <c r="E49" s="63"/>
      <c r="F49" s="63"/>
      <c r="G49" s="63"/>
      <c r="H49" s="63"/>
    </row>
    <row r="50" spans="1:8">
      <c r="A50" s="160" t="s">
        <v>442</v>
      </c>
      <c r="B50" s="312" t="s">
        <v>188</v>
      </c>
      <c r="C50" s="312"/>
      <c r="D50" s="63"/>
      <c r="E50" s="63"/>
      <c r="F50" s="71"/>
      <c r="G50" s="63"/>
      <c r="H50" s="63"/>
    </row>
    <row r="51" spans="1:8">
      <c r="A51" s="127"/>
      <c r="B51" s="63"/>
      <c r="C51" s="63"/>
      <c r="D51" s="63"/>
      <c r="E51" s="63"/>
      <c r="F51" s="71"/>
      <c r="G51" s="63"/>
      <c r="H51" s="63"/>
    </row>
    <row r="52" spans="1:8" ht="55.2">
      <c r="A52" s="127">
        <v>1</v>
      </c>
      <c r="B52" s="52" t="s">
        <v>559</v>
      </c>
      <c r="C52" s="82" t="s">
        <v>592</v>
      </c>
      <c r="D52" s="54" t="s">
        <v>185</v>
      </c>
      <c r="E52" s="54">
        <v>1</v>
      </c>
      <c r="F52" s="71">
        <v>2405</v>
      </c>
      <c r="G52" s="121">
        <f>F52*18%</f>
        <v>432.9</v>
      </c>
      <c r="H52" s="121">
        <f>F52+G52</f>
        <v>2837.9</v>
      </c>
    </row>
    <row r="53" spans="1:8">
      <c r="A53" s="127"/>
      <c r="B53" s="63"/>
      <c r="C53" s="63"/>
      <c r="D53" s="63"/>
      <c r="E53" s="63"/>
      <c r="F53" s="71"/>
      <c r="G53" s="63"/>
      <c r="H53" s="63"/>
    </row>
    <row r="54" spans="1:8" ht="41.4">
      <c r="A54" s="127">
        <v>2</v>
      </c>
      <c r="B54" s="52" t="s">
        <v>589</v>
      </c>
      <c r="C54" s="82" t="s">
        <v>593</v>
      </c>
      <c r="D54" s="54" t="s">
        <v>185</v>
      </c>
      <c r="E54" s="54">
        <v>1</v>
      </c>
      <c r="F54" s="71">
        <v>1744</v>
      </c>
      <c r="G54" s="121">
        <f>F54*18%</f>
        <v>313.92</v>
      </c>
      <c r="H54" s="121">
        <f>F54+G54</f>
        <v>2057.92</v>
      </c>
    </row>
    <row r="55" spans="1:8">
      <c r="A55" s="127"/>
      <c r="B55" s="63"/>
      <c r="C55" s="63"/>
      <c r="D55" s="63"/>
      <c r="E55" s="63"/>
      <c r="F55" s="71"/>
      <c r="G55" s="63"/>
      <c r="H55" s="63"/>
    </row>
    <row r="56" spans="1:8" ht="41.4">
      <c r="A56" s="127">
        <v>3</v>
      </c>
      <c r="B56" s="52" t="s">
        <v>590</v>
      </c>
      <c r="C56" s="82" t="s">
        <v>594</v>
      </c>
      <c r="D56" s="54" t="s">
        <v>185</v>
      </c>
      <c r="E56" s="54">
        <v>1</v>
      </c>
      <c r="F56" s="71">
        <v>6495</v>
      </c>
      <c r="G56" s="121">
        <f>F56*18%</f>
        <v>1169.0999999999999</v>
      </c>
      <c r="H56" s="121">
        <f>F56+G56</f>
        <v>7664.1</v>
      </c>
    </row>
    <row r="57" spans="1:8">
      <c r="A57" s="127"/>
      <c r="B57" s="63"/>
      <c r="C57" s="63"/>
      <c r="D57" s="63"/>
      <c r="E57" s="63"/>
      <c r="F57" s="71"/>
      <c r="G57" s="63"/>
      <c r="H57" s="63"/>
    </row>
    <row r="58" spans="1:8">
      <c r="A58" s="127"/>
      <c r="B58" s="63"/>
      <c r="C58" s="63"/>
      <c r="D58" s="63"/>
      <c r="E58" s="63"/>
      <c r="F58" s="71"/>
      <c r="G58" s="63"/>
      <c r="H58" s="63"/>
    </row>
    <row r="59" spans="1:8">
      <c r="A59" s="160" t="s">
        <v>443</v>
      </c>
      <c r="B59" s="312" t="s">
        <v>96</v>
      </c>
      <c r="C59" s="312"/>
      <c r="D59" s="63"/>
      <c r="E59" s="63"/>
      <c r="F59" s="63"/>
      <c r="G59" s="63"/>
      <c r="H59" s="63"/>
    </row>
    <row r="60" spans="1:8" ht="234.6">
      <c r="A60" s="127">
        <v>1</v>
      </c>
      <c r="B60" s="52" t="s">
        <v>559</v>
      </c>
      <c r="C60" s="82" t="s">
        <v>560</v>
      </c>
      <c r="D60" s="54" t="s">
        <v>13</v>
      </c>
      <c r="E60" s="54">
        <v>1</v>
      </c>
      <c r="F60" s="71">
        <v>11495</v>
      </c>
      <c r="G60" s="121">
        <f>F60*18%</f>
        <v>2069.1</v>
      </c>
      <c r="H60" s="121">
        <f>F60+G60</f>
        <v>13564.1</v>
      </c>
    </row>
    <row r="61" spans="1:8">
      <c r="A61" s="127"/>
      <c r="B61" s="63"/>
      <c r="C61" s="82"/>
      <c r="D61" s="54"/>
      <c r="E61" s="54"/>
      <c r="F61" s="71"/>
      <c r="G61" s="63"/>
      <c r="H61" s="63"/>
    </row>
    <row r="62" spans="1:8">
      <c r="A62" s="160" t="s">
        <v>444</v>
      </c>
      <c r="B62" s="312" t="s">
        <v>189</v>
      </c>
      <c r="C62" s="312"/>
      <c r="D62" s="63"/>
      <c r="E62" s="63"/>
      <c r="F62" s="63"/>
      <c r="G62" s="63"/>
      <c r="H62" s="63"/>
    </row>
    <row r="63" spans="1:8" ht="151.80000000000001">
      <c r="A63" s="127">
        <v>1</v>
      </c>
      <c r="B63" s="52" t="s">
        <v>562</v>
      </c>
      <c r="C63" s="82" t="s">
        <v>561</v>
      </c>
      <c r="D63" s="54" t="s">
        <v>13</v>
      </c>
      <c r="E63" s="54">
        <v>1</v>
      </c>
      <c r="F63" s="71">
        <v>13842</v>
      </c>
      <c r="G63" s="121">
        <f>F63*18%</f>
        <v>2491.56</v>
      </c>
      <c r="H63" s="121">
        <f>F63+G63</f>
        <v>16333.56</v>
      </c>
    </row>
    <row r="64" spans="1:8">
      <c r="A64" s="127"/>
      <c r="B64" s="52"/>
      <c r="C64" s="82"/>
      <c r="D64" s="54"/>
      <c r="E64" s="54"/>
      <c r="F64" s="71"/>
      <c r="G64" s="63"/>
      <c r="H64" s="63"/>
    </row>
    <row r="65" spans="1:8" ht="138">
      <c r="A65" s="127">
        <v>2</v>
      </c>
      <c r="B65" s="52" t="s">
        <v>567</v>
      </c>
      <c r="C65" s="82" t="s">
        <v>595</v>
      </c>
      <c r="D65" s="54" t="s">
        <v>13</v>
      </c>
      <c r="E65" s="54">
        <v>1</v>
      </c>
      <c r="F65" s="71">
        <v>5821</v>
      </c>
      <c r="G65" s="121">
        <f>F65*18%</f>
        <v>1047.78</v>
      </c>
      <c r="H65" s="121">
        <f>F65+G65</f>
        <v>6868.78</v>
      </c>
    </row>
    <row r="66" spans="1:8">
      <c r="A66" s="127"/>
      <c r="B66" s="63"/>
      <c r="C66" s="82"/>
      <c r="D66" s="63"/>
      <c r="E66" s="63"/>
      <c r="F66" s="63"/>
      <c r="G66" s="63"/>
      <c r="H66" s="63"/>
    </row>
    <row r="67" spans="1:8" ht="151.80000000000001">
      <c r="A67" s="127">
        <v>3</v>
      </c>
      <c r="B67" s="52" t="s">
        <v>564</v>
      </c>
      <c r="C67" s="82" t="s">
        <v>563</v>
      </c>
      <c r="D67" s="54" t="s">
        <v>13</v>
      </c>
      <c r="E67" s="54">
        <v>1</v>
      </c>
      <c r="F67" s="71">
        <v>20009</v>
      </c>
      <c r="G67" s="121">
        <f>F67*18%</f>
        <v>3601.62</v>
      </c>
      <c r="H67" s="121">
        <f>F67+G67</f>
        <v>23610.62</v>
      </c>
    </row>
    <row r="68" spans="1:8">
      <c r="A68" s="127"/>
      <c r="B68" s="52"/>
      <c r="C68" s="82"/>
      <c r="D68" s="54"/>
      <c r="E68" s="54"/>
      <c r="F68" s="71"/>
      <c r="G68" s="63"/>
      <c r="H68" s="63"/>
    </row>
    <row r="69" spans="1:8" ht="138">
      <c r="A69" s="127">
        <v>4</v>
      </c>
      <c r="B69" s="52" t="s">
        <v>568</v>
      </c>
      <c r="C69" s="82" t="s">
        <v>596</v>
      </c>
      <c r="D69" s="54" t="s">
        <v>13</v>
      </c>
      <c r="E69" s="54">
        <v>1</v>
      </c>
      <c r="F69" s="71">
        <v>7841</v>
      </c>
      <c r="G69" s="121">
        <f>F69*18%</f>
        <v>1411.3799999999999</v>
      </c>
      <c r="H69" s="121">
        <f>F69+G69</f>
        <v>9252.3799999999992</v>
      </c>
    </row>
    <row r="70" spans="1:8">
      <c r="A70" s="127"/>
      <c r="B70" s="63"/>
      <c r="C70" s="63"/>
      <c r="D70" s="63"/>
      <c r="E70" s="63"/>
      <c r="F70" s="63"/>
      <c r="G70" s="63"/>
      <c r="H70" s="63"/>
    </row>
    <row r="71" spans="1:8" ht="55.2">
      <c r="A71" s="127">
        <v>5</v>
      </c>
      <c r="B71" s="52" t="s">
        <v>569</v>
      </c>
      <c r="C71" s="82" t="s">
        <v>565</v>
      </c>
      <c r="D71" s="54" t="s">
        <v>13</v>
      </c>
      <c r="E71" s="54">
        <v>1</v>
      </c>
      <c r="F71" s="71">
        <v>1530</v>
      </c>
      <c r="G71" s="121">
        <f>F71*18%</f>
        <v>275.39999999999998</v>
      </c>
      <c r="H71" s="121">
        <f>F71+G71</f>
        <v>1805.4</v>
      </c>
    </row>
    <row r="72" spans="1:8">
      <c r="A72" s="127"/>
      <c r="B72" s="63"/>
      <c r="C72" s="82"/>
      <c r="D72" s="63"/>
      <c r="E72" s="63"/>
      <c r="F72" s="71"/>
      <c r="G72" s="63"/>
      <c r="H72" s="63"/>
    </row>
    <row r="73" spans="1:8" ht="55.2">
      <c r="A73" s="127">
        <v>6</v>
      </c>
      <c r="B73" s="52" t="s">
        <v>570</v>
      </c>
      <c r="C73" s="82" t="s">
        <v>566</v>
      </c>
      <c r="D73" s="54" t="s">
        <v>13</v>
      </c>
      <c r="E73" s="54">
        <v>1</v>
      </c>
      <c r="F73" s="71">
        <v>1895</v>
      </c>
      <c r="G73" s="121">
        <f>F73*18%</f>
        <v>341.09999999999997</v>
      </c>
      <c r="H73" s="121">
        <f>F73+G73</f>
        <v>2236.1</v>
      </c>
    </row>
    <row r="74" spans="1:8">
      <c r="A74" s="127"/>
      <c r="B74" s="63"/>
      <c r="C74" s="63"/>
      <c r="D74" s="63"/>
      <c r="E74" s="63"/>
      <c r="F74" s="71"/>
      <c r="G74" s="63"/>
      <c r="H74" s="63"/>
    </row>
    <row r="75" spans="1:8">
      <c r="A75" s="127"/>
      <c r="B75" s="63"/>
      <c r="C75" s="63"/>
      <c r="D75" s="63"/>
      <c r="E75" s="63"/>
      <c r="F75" s="63"/>
      <c r="G75" s="63"/>
      <c r="H75" s="63"/>
    </row>
    <row r="76" spans="1:8">
      <c r="A76" s="160" t="s">
        <v>445</v>
      </c>
      <c r="B76" s="68" t="s">
        <v>351</v>
      </c>
      <c r="C76" s="63"/>
      <c r="D76" s="63"/>
      <c r="E76" s="63"/>
      <c r="F76" s="63"/>
      <c r="G76" s="63"/>
      <c r="H76" s="63"/>
    </row>
    <row r="77" spans="1:8">
      <c r="A77" s="127"/>
      <c r="B77" s="63"/>
      <c r="C77" s="63"/>
      <c r="D77" s="63"/>
      <c r="E77" s="63"/>
      <c r="F77" s="63"/>
      <c r="G77" s="63"/>
      <c r="H77" s="63"/>
    </row>
    <row r="78" spans="1:8" ht="110.4">
      <c r="A78" s="127">
        <v>1</v>
      </c>
      <c r="B78" s="52" t="s">
        <v>571</v>
      </c>
      <c r="C78" s="82" t="s">
        <v>572</v>
      </c>
      <c r="D78" s="54" t="s">
        <v>19</v>
      </c>
      <c r="E78" s="54">
        <v>1</v>
      </c>
      <c r="F78" s="71">
        <v>520</v>
      </c>
      <c r="G78" s="121">
        <f>F78*18%</f>
        <v>93.6</v>
      </c>
      <c r="H78" s="121">
        <f>F78+G78</f>
        <v>613.6</v>
      </c>
    </row>
    <row r="79" spans="1:8">
      <c r="A79" s="127"/>
      <c r="B79" s="63"/>
      <c r="C79" s="63"/>
      <c r="D79" s="63"/>
      <c r="E79" s="63"/>
      <c r="F79" s="63"/>
      <c r="G79" s="63"/>
      <c r="H79" s="63"/>
    </row>
    <row r="80" spans="1:8">
      <c r="A80" s="127"/>
      <c r="B80" s="63"/>
      <c r="C80" s="63"/>
      <c r="D80" s="63"/>
      <c r="E80" s="63"/>
      <c r="F80" s="63"/>
      <c r="G80" s="63"/>
      <c r="H80" s="63"/>
    </row>
    <row r="81" spans="1:8">
      <c r="A81" s="160" t="s">
        <v>446</v>
      </c>
      <c r="B81" s="312" t="s">
        <v>190</v>
      </c>
      <c r="C81" s="312"/>
      <c r="D81" s="63"/>
      <c r="E81" s="63"/>
      <c r="F81" s="63"/>
      <c r="G81" s="63"/>
      <c r="H81" s="63"/>
    </row>
    <row r="82" spans="1:8" ht="82.8">
      <c r="A82" s="127">
        <v>1</v>
      </c>
      <c r="B82" s="52" t="s">
        <v>574</v>
      </c>
      <c r="C82" s="82" t="s">
        <v>597</v>
      </c>
      <c r="D82" s="27" t="s">
        <v>19</v>
      </c>
      <c r="E82" s="85">
        <v>1</v>
      </c>
      <c r="F82" s="71">
        <v>327</v>
      </c>
      <c r="G82" s="121">
        <f>F82*18%</f>
        <v>58.86</v>
      </c>
      <c r="H82" s="121">
        <f>F82+G82</f>
        <v>385.86</v>
      </c>
    </row>
    <row r="83" spans="1:8">
      <c r="A83" s="127"/>
      <c r="B83" s="88"/>
      <c r="C83" s="88"/>
      <c r="D83" s="63"/>
      <c r="E83" s="63"/>
      <c r="F83" s="71"/>
      <c r="G83" s="71"/>
      <c r="H83" s="63"/>
    </row>
    <row r="84" spans="1:8" ht="69">
      <c r="A84" s="127">
        <v>2</v>
      </c>
      <c r="B84" s="52" t="s">
        <v>573</v>
      </c>
      <c r="C84" s="82" t="s">
        <v>598</v>
      </c>
      <c r="D84" s="27" t="s">
        <v>19</v>
      </c>
      <c r="E84" s="85">
        <v>1</v>
      </c>
      <c r="F84" s="71">
        <v>1331</v>
      </c>
      <c r="G84" s="121">
        <f>F84*18%</f>
        <v>239.57999999999998</v>
      </c>
      <c r="H84" s="121">
        <f>F84+G84</f>
        <v>1570.58</v>
      </c>
    </row>
    <row r="85" spans="1:8">
      <c r="A85" s="127"/>
      <c r="B85" s="63"/>
      <c r="C85" s="63"/>
      <c r="D85" s="63"/>
      <c r="E85" s="63"/>
      <c r="F85" s="71"/>
      <c r="G85" s="71"/>
      <c r="H85" s="63"/>
    </row>
    <row r="86" spans="1:8" ht="41.4">
      <c r="A86" s="127">
        <v>3</v>
      </c>
      <c r="B86" s="52" t="s">
        <v>576</v>
      </c>
      <c r="C86" s="82" t="s">
        <v>575</v>
      </c>
      <c r="D86" s="27" t="s">
        <v>19</v>
      </c>
      <c r="E86" s="85">
        <v>1</v>
      </c>
      <c r="F86" s="71">
        <v>1301</v>
      </c>
      <c r="G86" s="121">
        <f>F86*18%</f>
        <v>234.17999999999998</v>
      </c>
      <c r="H86" s="121">
        <f>F86+G86</f>
        <v>1535.18</v>
      </c>
    </row>
    <row r="87" spans="1:8">
      <c r="A87" s="127"/>
      <c r="B87" s="63"/>
      <c r="C87" s="82"/>
      <c r="D87" s="63"/>
      <c r="E87" s="63"/>
      <c r="F87" s="71"/>
      <c r="G87" s="71"/>
      <c r="H87" s="63"/>
    </row>
    <row r="88" spans="1:8" ht="41.4">
      <c r="A88" s="127">
        <v>4</v>
      </c>
      <c r="B88" s="52" t="s">
        <v>577</v>
      </c>
      <c r="C88" s="82" t="s">
        <v>578</v>
      </c>
      <c r="D88" s="27" t="s">
        <v>19</v>
      </c>
      <c r="E88" s="85">
        <v>1</v>
      </c>
      <c r="F88" s="63">
        <v>242</v>
      </c>
      <c r="G88" s="121">
        <f>F88*18%</f>
        <v>43.559999999999995</v>
      </c>
      <c r="H88" s="121">
        <f>F88+G88</f>
        <v>285.56</v>
      </c>
    </row>
    <row r="89" spans="1:8">
      <c r="A89" s="127"/>
      <c r="B89" s="63"/>
      <c r="C89" s="82"/>
      <c r="D89" s="63"/>
      <c r="E89" s="63"/>
      <c r="F89" s="63"/>
      <c r="G89" s="63"/>
      <c r="H89" s="63"/>
    </row>
    <row r="90" spans="1:8" ht="41.4">
      <c r="A90" s="127">
        <v>5</v>
      </c>
      <c r="B90" s="52" t="s">
        <v>579</v>
      </c>
      <c r="C90" s="82" t="s">
        <v>599</v>
      </c>
      <c r="D90" s="27" t="s">
        <v>19</v>
      </c>
      <c r="E90" s="85">
        <v>1</v>
      </c>
      <c r="F90" s="63">
        <v>545</v>
      </c>
      <c r="G90" s="121">
        <f>F90*18%</f>
        <v>98.1</v>
      </c>
      <c r="H90" s="121">
        <f>F90+G90</f>
        <v>643.1</v>
      </c>
    </row>
    <row r="91" spans="1:8">
      <c r="A91" s="127"/>
      <c r="B91" s="63"/>
      <c r="C91" s="63"/>
      <c r="D91" s="63"/>
      <c r="E91" s="63"/>
      <c r="F91" s="63"/>
      <c r="G91" s="63"/>
      <c r="H91" s="63"/>
    </row>
    <row r="92" spans="1:8">
      <c r="A92" s="160" t="s">
        <v>447</v>
      </c>
      <c r="B92" s="312" t="s">
        <v>465</v>
      </c>
      <c r="C92" s="312"/>
      <c r="D92" s="63"/>
      <c r="E92" s="63"/>
      <c r="F92" s="63"/>
      <c r="G92" s="63"/>
      <c r="H92" s="63"/>
    </row>
    <row r="93" spans="1:8" ht="409.6">
      <c r="A93" s="127">
        <v>1</v>
      </c>
      <c r="B93" s="52" t="s">
        <v>580</v>
      </c>
      <c r="C93" s="82" t="s">
        <v>600</v>
      </c>
      <c r="D93" s="63"/>
      <c r="E93" s="63"/>
      <c r="F93" s="63"/>
      <c r="G93" s="63"/>
      <c r="H93" s="63"/>
    </row>
    <row r="94" spans="1:8" ht="206.25" customHeight="1">
      <c r="A94" s="127"/>
      <c r="B94" s="63"/>
      <c r="C94" s="82" t="s">
        <v>601</v>
      </c>
      <c r="D94" s="63"/>
      <c r="E94" s="63"/>
      <c r="F94" s="63"/>
      <c r="G94" s="63"/>
      <c r="H94" s="63"/>
    </row>
    <row r="95" spans="1:8">
      <c r="A95" s="127"/>
      <c r="B95" s="63" t="s">
        <v>87</v>
      </c>
      <c r="C95" s="82" t="s">
        <v>581</v>
      </c>
      <c r="D95" s="55" t="s">
        <v>13</v>
      </c>
      <c r="E95" s="54">
        <v>1</v>
      </c>
      <c r="F95" s="124">
        <v>1080000</v>
      </c>
      <c r="G95" s="121">
        <f>F95*18%</f>
        <v>194400</v>
      </c>
      <c r="H95" s="121">
        <f>F95+G95</f>
        <v>1274400</v>
      </c>
    </row>
    <row r="96" spans="1:8">
      <c r="A96" s="127"/>
      <c r="B96" s="63"/>
      <c r="C96" s="63"/>
      <c r="D96" s="63"/>
      <c r="E96" s="63"/>
      <c r="F96" s="63"/>
      <c r="G96" s="63"/>
      <c r="H96" s="63"/>
    </row>
    <row r="97" spans="1:8" ht="179.4">
      <c r="A97" s="127">
        <v>2</v>
      </c>
      <c r="B97" s="52" t="s">
        <v>582</v>
      </c>
      <c r="C97" s="82" t="s">
        <v>602</v>
      </c>
      <c r="D97" s="63"/>
      <c r="E97" s="63"/>
      <c r="F97" s="124"/>
      <c r="G97" s="63"/>
      <c r="H97" s="63"/>
    </row>
    <row r="98" spans="1:8">
      <c r="A98" s="127"/>
      <c r="B98" s="123" t="s">
        <v>583</v>
      </c>
      <c r="C98" s="82" t="s">
        <v>584</v>
      </c>
      <c r="D98" s="55" t="s">
        <v>13</v>
      </c>
      <c r="E98" s="54">
        <v>1</v>
      </c>
      <c r="F98" s="124">
        <v>170500</v>
      </c>
      <c r="G98" s="121">
        <f>F98*18%</f>
        <v>30690</v>
      </c>
      <c r="H98" s="121">
        <f>F98+G98</f>
        <v>201190</v>
      </c>
    </row>
    <row r="99" spans="1:8">
      <c r="A99" s="127"/>
      <c r="B99" s="63"/>
      <c r="C99" s="82"/>
      <c r="D99" s="63"/>
      <c r="E99" s="63"/>
      <c r="F99" s="124"/>
      <c r="G99" s="63"/>
      <c r="H99" s="63"/>
    </row>
    <row r="100" spans="1:8" ht="41.4">
      <c r="A100" s="127">
        <v>3</v>
      </c>
      <c r="B100" s="52" t="s">
        <v>587</v>
      </c>
      <c r="C100" s="82" t="s">
        <v>603</v>
      </c>
      <c r="D100" s="27" t="s">
        <v>466</v>
      </c>
      <c r="E100" s="27">
        <v>1</v>
      </c>
      <c r="F100" s="124">
        <v>1247</v>
      </c>
      <c r="G100" s="124">
        <f>F100*18%</f>
        <v>224.45999999999998</v>
      </c>
      <c r="H100" s="124">
        <f>F100+G100</f>
        <v>1471.46</v>
      </c>
    </row>
    <row r="101" spans="1:8">
      <c r="A101" s="127"/>
      <c r="B101" s="63"/>
      <c r="C101" s="63"/>
      <c r="D101" s="63"/>
      <c r="E101" s="63"/>
      <c r="F101" s="124"/>
      <c r="G101" s="124"/>
      <c r="H101" s="124"/>
    </row>
    <row r="102" spans="1:8">
      <c r="A102" s="160" t="s">
        <v>448</v>
      </c>
      <c r="B102" s="58" t="s">
        <v>464</v>
      </c>
      <c r="C102" s="63"/>
      <c r="D102" s="63"/>
      <c r="E102" s="63"/>
      <c r="F102" s="124"/>
      <c r="G102" s="124"/>
      <c r="H102" s="124"/>
    </row>
    <row r="103" spans="1:8" ht="145.5" customHeight="1">
      <c r="A103" s="127">
        <v>1</v>
      </c>
      <c r="B103" s="52" t="s">
        <v>586</v>
      </c>
      <c r="C103" s="82" t="s">
        <v>604</v>
      </c>
      <c r="D103" s="85" t="s">
        <v>187</v>
      </c>
      <c r="E103" s="41">
        <v>1</v>
      </c>
      <c r="F103" s="124">
        <v>235000</v>
      </c>
      <c r="G103" s="124">
        <f>F103*18%</f>
        <v>42300</v>
      </c>
      <c r="H103" s="124">
        <f>F103+G103</f>
        <v>277300</v>
      </c>
    </row>
    <row r="104" spans="1:8">
      <c r="A104" s="127"/>
      <c r="B104" s="52"/>
      <c r="C104" s="63"/>
      <c r="D104" s="85"/>
      <c r="E104" s="41"/>
      <c r="F104" s="124"/>
      <c r="G104" s="124"/>
      <c r="H104" s="124"/>
    </row>
    <row r="105" spans="1:8" ht="55.2">
      <c r="A105" s="127">
        <v>2</v>
      </c>
      <c r="B105" s="52" t="s">
        <v>585</v>
      </c>
      <c r="C105" s="82" t="s">
        <v>605</v>
      </c>
      <c r="D105" s="85" t="s">
        <v>185</v>
      </c>
      <c r="E105" s="41">
        <v>1</v>
      </c>
      <c r="F105" s="124">
        <v>3520</v>
      </c>
      <c r="G105" s="124">
        <f>F105*18%</f>
        <v>633.6</v>
      </c>
      <c r="H105" s="124">
        <f>F105+G105</f>
        <v>4153.6000000000004</v>
      </c>
    </row>
    <row r="106" spans="1:8">
      <c r="A106" s="127"/>
      <c r="B106" s="63"/>
      <c r="C106" s="63"/>
      <c r="D106" s="63"/>
      <c r="E106" s="63"/>
      <c r="F106" s="124"/>
      <c r="G106" s="124"/>
      <c r="H106" s="124"/>
    </row>
    <row r="107" spans="1:8" ht="41.4">
      <c r="A107" s="127">
        <v>3</v>
      </c>
      <c r="B107" s="52" t="s">
        <v>588</v>
      </c>
      <c r="C107" s="82" t="s">
        <v>606</v>
      </c>
      <c r="D107" s="85" t="s">
        <v>185</v>
      </c>
      <c r="E107" s="41">
        <v>1</v>
      </c>
      <c r="F107" s="124">
        <v>5500</v>
      </c>
      <c r="G107" s="124">
        <f>F107*18%</f>
        <v>990</v>
      </c>
      <c r="H107" s="124">
        <f>F107+G107</f>
        <v>6490</v>
      </c>
    </row>
    <row r="108" spans="1:8">
      <c r="A108" s="127"/>
      <c r="B108" s="63"/>
      <c r="C108" s="63"/>
      <c r="D108" s="63"/>
      <c r="E108" s="63"/>
      <c r="F108" s="63"/>
      <c r="G108" s="63"/>
      <c r="H108" s="63"/>
    </row>
    <row r="109" spans="1:8">
      <c r="A109" s="127"/>
      <c r="B109" s="63"/>
      <c r="C109" s="63"/>
      <c r="D109" s="63"/>
      <c r="E109" s="63"/>
      <c r="F109" s="63"/>
      <c r="G109" s="63"/>
      <c r="H109" s="63"/>
    </row>
    <row r="110" spans="1:8">
      <c r="A110" s="160" t="s">
        <v>433</v>
      </c>
      <c r="B110" s="88" t="s">
        <v>473</v>
      </c>
      <c r="C110" s="63"/>
      <c r="D110" s="63"/>
      <c r="E110" s="63"/>
      <c r="F110" s="63"/>
      <c r="G110" s="63"/>
      <c r="H110" s="63"/>
    </row>
    <row r="111" spans="1:8">
      <c r="A111" s="127"/>
      <c r="B111" s="63"/>
      <c r="C111" s="63"/>
      <c r="D111" s="63"/>
      <c r="E111" s="63"/>
      <c r="F111" s="63"/>
      <c r="G111" s="63"/>
      <c r="H111" s="63"/>
    </row>
    <row r="112" spans="1:8" ht="55.2">
      <c r="A112" s="127">
        <v>1</v>
      </c>
      <c r="B112" s="52" t="s">
        <v>638</v>
      </c>
      <c r="C112" s="82" t="s">
        <v>645</v>
      </c>
      <c r="D112" s="85" t="s">
        <v>639</v>
      </c>
      <c r="E112" s="41">
        <v>1</v>
      </c>
      <c r="F112" s="124">
        <v>1997</v>
      </c>
      <c r="G112" s="121">
        <f>F112*18%</f>
        <v>359.46</v>
      </c>
      <c r="H112" s="121">
        <f>F112+G112</f>
        <v>2356.46</v>
      </c>
    </row>
    <row r="113" spans="1:8">
      <c r="A113" s="127"/>
      <c r="B113" s="63"/>
      <c r="C113" s="82"/>
      <c r="D113" s="85"/>
      <c r="E113" s="41"/>
      <c r="F113" s="124"/>
      <c r="G113" s="63"/>
      <c r="H113" s="63"/>
    </row>
    <row r="114" spans="1:8" ht="82.8">
      <c r="A114" s="127">
        <v>2</v>
      </c>
      <c r="B114" s="52" t="s">
        <v>640</v>
      </c>
      <c r="C114" s="82" t="s">
        <v>646</v>
      </c>
      <c r="D114" s="85" t="s">
        <v>639</v>
      </c>
      <c r="E114" s="41">
        <v>1</v>
      </c>
      <c r="F114" s="124">
        <v>160</v>
      </c>
      <c r="G114" s="121">
        <f>F114*18%</f>
        <v>28.799999999999997</v>
      </c>
      <c r="H114" s="121">
        <f>F114+G114</f>
        <v>188.8</v>
      </c>
    </row>
    <row r="115" spans="1:8">
      <c r="A115" s="127"/>
      <c r="B115" s="63"/>
      <c r="C115" s="82"/>
      <c r="D115" s="85"/>
      <c r="E115" s="41"/>
      <c r="F115" s="124"/>
      <c r="G115" s="63"/>
      <c r="H115" s="63"/>
    </row>
    <row r="116" spans="1:8" ht="55.2">
      <c r="A116" s="127">
        <v>3</v>
      </c>
      <c r="B116" s="52" t="s">
        <v>641</v>
      </c>
      <c r="C116" s="82" t="s">
        <v>647</v>
      </c>
      <c r="D116" s="85" t="s">
        <v>639</v>
      </c>
      <c r="E116" s="41">
        <v>1</v>
      </c>
      <c r="F116" s="124">
        <v>109</v>
      </c>
      <c r="G116" s="121">
        <f>F116*18%</f>
        <v>19.62</v>
      </c>
      <c r="H116" s="121">
        <f>F116+G116</f>
        <v>128.62</v>
      </c>
    </row>
    <row r="117" spans="1:8">
      <c r="A117" s="127"/>
      <c r="B117" s="63"/>
      <c r="C117" s="82"/>
      <c r="D117" s="85"/>
      <c r="E117" s="41"/>
      <c r="F117" s="124"/>
      <c r="G117" s="63"/>
      <c r="H117" s="63"/>
    </row>
    <row r="118" spans="1:8" ht="82.8">
      <c r="A118" s="127">
        <v>4</v>
      </c>
      <c r="B118" s="52" t="s">
        <v>642</v>
      </c>
      <c r="C118" s="82" t="s">
        <v>648</v>
      </c>
      <c r="D118" s="85" t="s">
        <v>639</v>
      </c>
      <c r="E118" s="41">
        <v>1</v>
      </c>
      <c r="F118" s="124">
        <v>61</v>
      </c>
      <c r="G118" s="121">
        <f>F118*18%</f>
        <v>10.98</v>
      </c>
      <c r="H118" s="121">
        <f>F118+G118</f>
        <v>71.98</v>
      </c>
    </row>
    <row r="119" spans="1:8">
      <c r="A119" s="127"/>
      <c r="B119" s="63"/>
      <c r="C119" s="82"/>
      <c r="D119" s="85"/>
      <c r="E119" s="41"/>
      <c r="F119" s="124"/>
      <c r="G119" s="63"/>
      <c r="H119" s="63"/>
    </row>
    <row r="120" spans="1:8" ht="55.2">
      <c r="A120" s="127">
        <v>5</v>
      </c>
      <c r="B120" s="52" t="s">
        <v>643</v>
      </c>
      <c r="C120" s="82" t="s">
        <v>649</v>
      </c>
      <c r="D120" s="85" t="s">
        <v>639</v>
      </c>
      <c r="E120" s="41">
        <v>1</v>
      </c>
      <c r="F120" s="124">
        <v>375</v>
      </c>
      <c r="G120" s="121">
        <f>F120*18%</f>
        <v>67.5</v>
      </c>
      <c r="H120" s="121">
        <f>F120+G120</f>
        <v>442.5</v>
      </c>
    </row>
    <row r="121" spans="1:8">
      <c r="A121" s="127"/>
      <c r="B121" s="63"/>
      <c r="C121" s="82"/>
      <c r="D121" s="85"/>
      <c r="E121" s="41"/>
      <c r="F121" s="124"/>
      <c r="G121" s="63"/>
      <c r="H121" s="63"/>
    </row>
    <row r="122" spans="1:8" ht="234.6">
      <c r="A122" s="127">
        <v>6</v>
      </c>
      <c r="B122" s="52" t="s">
        <v>644</v>
      </c>
      <c r="C122" s="82" t="s">
        <v>560</v>
      </c>
      <c r="D122" s="85" t="s">
        <v>639</v>
      </c>
      <c r="E122" s="41">
        <v>1</v>
      </c>
      <c r="F122" s="71">
        <v>11495</v>
      </c>
      <c r="G122" s="121">
        <f>F122*18%</f>
        <v>2069.1</v>
      </c>
      <c r="H122" s="121">
        <f>F122+G122</f>
        <v>13564.1</v>
      </c>
    </row>
  </sheetData>
  <mergeCells count="7">
    <mergeCell ref="B81:C81"/>
    <mergeCell ref="B92:C92"/>
    <mergeCell ref="A1:F1"/>
    <mergeCell ref="B6:C6"/>
    <mergeCell ref="B50:C50"/>
    <mergeCell ref="B59:C59"/>
    <mergeCell ref="B62:C6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483"/>
  <sheetViews>
    <sheetView topLeftCell="A161" workbookViewId="0">
      <selection activeCell="B186" sqref="B186"/>
    </sheetView>
  </sheetViews>
  <sheetFormatPr defaultRowHeight="13.8"/>
  <cols>
    <col min="1" max="1" width="5.88671875" style="148" customWidth="1"/>
    <col min="2" max="2" width="54.6640625" style="170" customWidth="1"/>
    <col min="3" max="3" width="6.33203125" style="148" customWidth="1"/>
    <col min="4" max="4" width="9.88671875" style="214" customWidth="1"/>
    <col min="5" max="5" width="11.33203125" style="148" customWidth="1"/>
    <col min="6" max="6" width="15.33203125" style="148" customWidth="1"/>
    <col min="7" max="131" width="8.88671875" style="53"/>
    <col min="132" max="132" width="6.44140625" style="53" bestFit="1" customWidth="1"/>
    <col min="133" max="133" width="16" style="53" customWidth="1"/>
    <col min="134" max="134" width="53.88671875" style="53" customWidth="1"/>
    <col min="135" max="135" width="7.88671875" style="53" customWidth="1"/>
    <col min="136" max="136" width="11.109375" style="53" customWidth="1"/>
    <col min="137" max="137" width="12.33203125" style="53" customWidth="1"/>
    <col min="138" max="138" width="8.5546875" style="53" customWidth="1"/>
    <col min="139" max="139" width="13.88671875" style="53" customWidth="1"/>
    <col min="140" max="140" width="12" style="53" customWidth="1"/>
    <col min="141" max="141" width="12.5546875" style="53" customWidth="1"/>
    <col min="142" max="142" width="8.5546875" style="53" customWidth="1"/>
    <col min="143" max="143" width="3.33203125" style="53" customWidth="1"/>
    <col min="144" max="144" width="8.5546875" style="53" customWidth="1"/>
    <col min="145" max="145" width="12.5546875" style="53" customWidth="1"/>
    <col min="146" max="146" width="11.33203125" style="53" customWidth="1"/>
    <col min="147" max="147" width="15" style="53" customWidth="1"/>
    <col min="148" max="387" width="8.88671875" style="53"/>
    <col min="388" max="388" width="6.44140625" style="53" bestFit="1" customWidth="1"/>
    <col min="389" max="389" width="16" style="53" customWidth="1"/>
    <col min="390" max="390" width="53.88671875" style="53" customWidth="1"/>
    <col min="391" max="391" width="7.88671875" style="53" customWidth="1"/>
    <col min="392" max="392" width="11.109375" style="53" customWidth="1"/>
    <col min="393" max="393" width="12.33203125" style="53" customWidth="1"/>
    <col min="394" max="394" width="8.5546875" style="53" customWidth="1"/>
    <col min="395" max="395" width="13.88671875" style="53" customWidth="1"/>
    <col min="396" max="396" width="12" style="53" customWidth="1"/>
    <col min="397" max="397" width="12.5546875" style="53" customWidth="1"/>
    <col min="398" max="398" width="8.5546875" style="53" customWidth="1"/>
    <col min="399" max="399" width="3.33203125" style="53" customWidth="1"/>
    <col min="400" max="400" width="8.5546875" style="53" customWidth="1"/>
    <col min="401" max="401" width="12.5546875" style="53" customWidth="1"/>
    <col min="402" max="402" width="11.33203125" style="53" customWidth="1"/>
    <col min="403" max="403" width="15" style="53" customWidth="1"/>
    <col min="404" max="643" width="8.88671875" style="53"/>
    <col min="644" max="644" width="6.44140625" style="53" bestFit="1" customWidth="1"/>
    <col min="645" max="645" width="16" style="53" customWidth="1"/>
    <col min="646" max="646" width="53.88671875" style="53" customWidth="1"/>
    <col min="647" max="647" width="7.88671875" style="53" customWidth="1"/>
    <col min="648" max="648" width="11.109375" style="53" customWidth="1"/>
    <col min="649" max="649" width="12.33203125" style="53" customWidth="1"/>
    <col min="650" max="650" width="8.5546875" style="53" customWidth="1"/>
    <col min="651" max="651" width="13.88671875" style="53" customWidth="1"/>
    <col min="652" max="652" width="12" style="53" customWidth="1"/>
    <col min="653" max="653" width="12.5546875" style="53" customWidth="1"/>
    <col min="654" max="654" width="8.5546875" style="53" customWidth="1"/>
    <col min="655" max="655" width="3.33203125" style="53" customWidth="1"/>
    <col min="656" max="656" width="8.5546875" style="53" customWidth="1"/>
    <col min="657" max="657" width="12.5546875" style="53" customWidth="1"/>
    <col min="658" max="658" width="11.33203125" style="53" customWidth="1"/>
    <col min="659" max="659" width="15" style="53" customWidth="1"/>
    <col min="660" max="899" width="8.88671875" style="53"/>
    <col min="900" max="900" width="6.44140625" style="53" bestFit="1" customWidth="1"/>
    <col min="901" max="901" width="16" style="53" customWidth="1"/>
    <col min="902" max="902" width="53.88671875" style="53" customWidth="1"/>
    <col min="903" max="903" width="7.88671875" style="53" customWidth="1"/>
    <col min="904" max="904" width="11.109375" style="53" customWidth="1"/>
    <col min="905" max="905" width="12.33203125" style="53" customWidth="1"/>
    <col min="906" max="906" width="8.5546875" style="53" customWidth="1"/>
    <col min="907" max="907" width="13.88671875" style="53" customWidth="1"/>
    <col min="908" max="908" width="12" style="53" customWidth="1"/>
    <col min="909" max="909" width="12.5546875" style="53" customWidth="1"/>
    <col min="910" max="910" width="8.5546875" style="53" customWidth="1"/>
    <col min="911" max="911" width="3.33203125" style="53" customWidth="1"/>
    <col min="912" max="912" width="8.5546875" style="53" customWidth="1"/>
    <col min="913" max="913" width="12.5546875" style="53" customWidth="1"/>
    <col min="914" max="914" width="11.33203125" style="53" customWidth="1"/>
    <col min="915" max="915" width="15" style="53" customWidth="1"/>
    <col min="916" max="1155" width="8.88671875" style="53"/>
    <col min="1156" max="1156" width="6.44140625" style="53" bestFit="1" customWidth="1"/>
    <col min="1157" max="1157" width="16" style="53" customWidth="1"/>
    <col min="1158" max="1158" width="53.88671875" style="53" customWidth="1"/>
    <col min="1159" max="1159" width="7.88671875" style="53" customWidth="1"/>
    <col min="1160" max="1160" width="11.109375" style="53" customWidth="1"/>
    <col min="1161" max="1161" width="12.33203125" style="53" customWidth="1"/>
    <col min="1162" max="1162" width="8.5546875" style="53" customWidth="1"/>
    <col min="1163" max="1163" width="13.88671875" style="53" customWidth="1"/>
    <col min="1164" max="1164" width="12" style="53" customWidth="1"/>
    <col min="1165" max="1165" width="12.5546875" style="53" customWidth="1"/>
    <col min="1166" max="1166" width="8.5546875" style="53" customWidth="1"/>
    <col min="1167" max="1167" width="3.33203125" style="53" customWidth="1"/>
    <col min="1168" max="1168" width="8.5546875" style="53" customWidth="1"/>
    <col min="1169" max="1169" width="12.5546875" style="53" customWidth="1"/>
    <col min="1170" max="1170" width="11.33203125" style="53" customWidth="1"/>
    <col min="1171" max="1171" width="15" style="53" customWidth="1"/>
    <col min="1172" max="1411" width="8.88671875" style="53"/>
    <col min="1412" max="1412" width="6.44140625" style="53" bestFit="1" customWidth="1"/>
    <col min="1413" max="1413" width="16" style="53" customWidth="1"/>
    <col min="1414" max="1414" width="53.88671875" style="53" customWidth="1"/>
    <col min="1415" max="1415" width="7.88671875" style="53" customWidth="1"/>
    <col min="1416" max="1416" width="11.109375" style="53" customWidth="1"/>
    <col min="1417" max="1417" width="12.33203125" style="53" customWidth="1"/>
    <col min="1418" max="1418" width="8.5546875" style="53" customWidth="1"/>
    <col min="1419" max="1419" width="13.88671875" style="53" customWidth="1"/>
    <col min="1420" max="1420" width="12" style="53" customWidth="1"/>
    <col min="1421" max="1421" width="12.5546875" style="53" customWidth="1"/>
    <col min="1422" max="1422" width="8.5546875" style="53" customWidth="1"/>
    <col min="1423" max="1423" width="3.33203125" style="53" customWidth="1"/>
    <col min="1424" max="1424" width="8.5546875" style="53" customWidth="1"/>
    <col min="1425" max="1425" width="12.5546875" style="53" customWidth="1"/>
    <col min="1426" max="1426" width="11.33203125" style="53" customWidth="1"/>
    <col min="1427" max="1427" width="15" style="53" customWidth="1"/>
    <col min="1428" max="1667" width="8.88671875" style="53"/>
    <col min="1668" max="1668" width="6.44140625" style="53" bestFit="1" customWidth="1"/>
    <col min="1669" max="1669" width="16" style="53" customWidth="1"/>
    <col min="1670" max="1670" width="53.88671875" style="53" customWidth="1"/>
    <col min="1671" max="1671" width="7.88671875" style="53" customWidth="1"/>
    <col min="1672" max="1672" width="11.109375" style="53" customWidth="1"/>
    <col min="1673" max="1673" width="12.33203125" style="53" customWidth="1"/>
    <col min="1674" max="1674" width="8.5546875" style="53" customWidth="1"/>
    <col min="1675" max="1675" width="13.88671875" style="53" customWidth="1"/>
    <col min="1676" max="1676" width="12" style="53" customWidth="1"/>
    <col min="1677" max="1677" width="12.5546875" style="53" customWidth="1"/>
    <col min="1678" max="1678" width="8.5546875" style="53" customWidth="1"/>
    <col min="1679" max="1679" width="3.33203125" style="53" customWidth="1"/>
    <col min="1680" max="1680" width="8.5546875" style="53" customWidth="1"/>
    <col min="1681" max="1681" width="12.5546875" style="53" customWidth="1"/>
    <col min="1682" max="1682" width="11.33203125" style="53" customWidth="1"/>
    <col min="1683" max="1683" width="15" style="53" customWidth="1"/>
    <col min="1684" max="1923" width="8.88671875" style="53"/>
    <col min="1924" max="1924" width="6.44140625" style="53" bestFit="1" customWidth="1"/>
    <col min="1925" max="1925" width="16" style="53" customWidth="1"/>
    <col min="1926" max="1926" width="53.88671875" style="53" customWidth="1"/>
    <col min="1927" max="1927" width="7.88671875" style="53" customWidth="1"/>
    <col min="1928" max="1928" width="11.109375" style="53" customWidth="1"/>
    <col min="1929" max="1929" width="12.33203125" style="53" customWidth="1"/>
    <col min="1930" max="1930" width="8.5546875" style="53" customWidth="1"/>
    <col min="1931" max="1931" width="13.88671875" style="53" customWidth="1"/>
    <col min="1932" max="1932" width="12" style="53" customWidth="1"/>
    <col min="1933" max="1933" width="12.5546875" style="53" customWidth="1"/>
    <col min="1934" max="1934" width="8.5546875" style="53" customWidth="1"/>
    <col min="1935" max="1935" width="3.33203125" style="53" customWidth="1"/>
    <col min="1936" max="1936" width="8.5546875" style="53" customWidth="1"/>
    <col min="1937" max="1937" width="12.5546875" style="53" customWidth="1"/>
    <col min="1938" max="1938" width="11.33203125" style="53" customWidth="1"/>
    <col min="1939" max="1939" width="15" style="53" customWidth="1"/>
    <col min="1940" max="2179" width="8.88671875" style="53"/>
    <col min="2180" max="2180" width="6.44140625" style="53" bestFit="1" customWidth="1"/>
    <col min="2181" max="2181" width="16" style="53" customWidth="1"/>
    <col min="2182" max="2182" width="53.88671875" style="53" customWidth="1"/>
    <col min="2183" max="2183" width="7.88671875" style="53" customWidth="1"/>
    <col min="2184" max="2184" width="11.109375" style="53" customWidth="1"/>
    <col min="2185" max="2185" width="12.33203125" style="53" customWidth="1"/>
    <col min="2186" max="2186" width="8.5546875" style="53" customWidth="1"/>
    <col min="2187" max="2187" width="13.88671875" style="53" customWidth="1"/>
    <col min="2188" max="2188" width="12" style="53" customWidth="1"/>
    <col min="2189" max="2189" width="12.5546875" style="53" customWidth="1"/>
    <col min="2190" max="2190" width="8.5546875" style="53" customWidth="1"/>
    <col min="2191" max="2191" width="3.33203125" style="53" customWidth="1"/>
    <col min="2192" max="2192" width="8.5546875" style="53" customWidth="1"/>
    <col min="2193" max="2193" width="12.5546875" style="53" customWidth="1"/>
    <col min="2194" max="2194" width="11.33203125" style="53" customWidth="1"/>
    <col min="2195" max="2195" width="15" style="53" customWidth="1"/>
    <col min="2196" max="2435" width="8.88671875" style="53"/>
    <col min="2436" max="2436" width="6.44140625" style="53" bestFit="1" customWidth="1"/>
    <col min="2437" max="2437" width="16" style="53" customWidth="1"/>
    <col min="2438" max="2438" width="53.88671875" style="53" customWidth="1"/>
    <col min="2439" max="2439" width="7.88671875" style="53" customWidth="1"/>
    <col min="2440" max="2440" width="11.109375" style="53" customWidth="1"/>
    <col min="2441" max="2441" width="12.33203125" style="53" customWidth="1"/>
    <col min="2442" max="2442" width="8.5546875" style="53" customWidth="1"/>
    <col min="2443" max="2443" width="13.88671875" style="53" customWidth="1"/>
    <col min="2444" max="2444" width="12" style="53" customWidth="1"/>
    <col min="2445" max="2445" width="12.5546875" style="53" customWidth="1"/>
    <col min="2446" max="2446" width="8.5546875" style="53" customWidth="1"/>
    <col min="2447" max="2447" width="3.33203125" style="53" customWidth="1"/>
    <col min="2448" max="2448" width="8.5546875" style="53" customWidth="1"/>
    <col min="2449" max="2449" width="12.5546875" style="53" customWidth="1"/>
    <col min="2450" max="2450" width="11.33203125" style="53" customWidth="1"/>
    <col min="2451" max="2451" width="15" style="53" customWidth="1"/>
    <col min="2452" max="2691" width="8.88671875" style="53"/>
    <col min="2692" max="2692" width="6.44140625" style="53" bestFit="1" customWidth="1"/>
    <col min="2693" max="2693" width="16" style="53" customWidth="1"/>
    <col min="2694" max="2694" width="53.88671875" style="53" customWidth="1"/>
    <col min="2695" max="2695" width="7.88671875" style="53" customWidth="1"/>
    <col min="2696" max="2696" width="11.109375" style="53" customWidth="1"/>
    <col min="2697" max="2697" width="12.33203125" style="53" customWidth="1"/>
    <col min="2698" max="2698" width="8.5546875" style="53" customWidth="1"/>
    <col min="2699" max="2699" width="13.88671875" style="53" customWidth="1"/>
    <col min="2700" max="2700" width="12" style="53" customWidth="1"/>
    <col min="2701" max="2701" width="12.5546875" style="53" customWidth="1"/>
    <col min="2702" max="2702" width="8.5546875" style="53" customWidth="1"/>
    <col min="2703" max="2703" width="3.33203125" style="53" customWidth="1"/>
    <col min="2704" max="2704" width="8.5546875" style="53" customWidth="1"/>
    <col min="2705" max="2705" width="12.5546875" style="53" customWidth="1"/>
    <col min="2706" max="2706" width="11.33203125" style="53" customWidth="1"/>
    <col min="2707" max="2707" width="15" style="53" customWidth="1"/>
    <col min="2708" max="2947" width="8.88671875" style="53"/>
    <col min="2948" max="2948" width="6.44140625" style="53" bestFit="1" customWidth="1"/>
    <col min="2949" max="2949" width="16" style="53" customWidth="1"/>
    <col min="2950" max="2950" width="53.88671875" style="53" customWidth="1"/>
    <col min="2951" max="2951" width="7.88671875" style="53" customWidth="1"/>
    <col min="2952" max="2952" width="11.109375" style="53" customWidth="1"/>
    <col min="2953" max="2953" width="12.33203125" style="53" customWidth="1"/>
    <col min="2954" max="2954" width="8.5546875" style="53" customWidth="1"/>
    <col min="2955" max="2955" width="13.88671875" style="53" customWidth="1"/>
    <col min="2956" max="2956" width="12" style="53" customWidth="1"/>
    <col min="2957" max="2957" width="12.5546875" style="53" customWidth="1"/>
    <col min="2958" max="2958" width="8.5546875" style="53" customWidth="1"/>
    <col min="2959" max="2959" width="3.33203125" style="53" customWidth="1"/>
    <col min="2960" max="2960" width="8.5546875" style="53" customWidth="1"/>
    <col min="2961" max="2961" width="12.5546875" style="53" customWidth="1"/>
    <col min="2962" max="2962" width="11.33203125" style="53" customWidth="1"/>
    <col min="2963" max="2963" width="15" style="53" customWidth="1"/>
    <col min="2964" max="3203" width="8.88671875" style="53"/>
    <col min="3204" max="3204" width="6.44140625" style="53" bestFit="1" customWidth="1"/>
    <col min="3205" max="3205" width="16" style="53" customWidth="1"/>
    <col min="3206" max="3206" width="53.88671875" style="53" customWidth="1"/>
    <col min="3207" max="3207" width="7.88671875" style="53" customWidth="1"/>
    <col min="3208" max="3208" width="11.109375" style="53" customWidth="1"/>
    <col min="3209" max="3209" width="12.33203125" style="53" customWidth="1"/>
    <col min="3210" max="3210" width="8.5546875" style="53" customWidth="1"/>
    <col min="3211" max="3211" width="13.88671875" style="53" customWidth="1"/>
    <col min="3212" max="3212" width="12" style="53" customWidth="1"/>
    <col min="3213" max="3213" width="12.5546875" style="53" customWidth="1"/>
    <col min="3214" max="3214" width="8.5546875" style="53" customWidth="1"/>
    <col min="3215" max="3215" width="3.33203125" style="53" customWidth="1"/>
    <col min="3216" max="3216" width="8.5546875" style="53" customWidth="1"/>
    <col min="3217" max="3217" width="12.5546875" style="53" customWidth="1"/>
    <col min="3218" max="3218" width="11.33203125" style="53" customWidth="1"/>
    <col min="3219" max="3219" width="15" style="53" customWidth="1"/>
    <col min="3220" max="3459" width="8.88671875" style="53"/>
    <col min="3460" max="3460" width="6.44140625" style="53" bestFit="1" customWidth="1"/>
    <col min="3461" max="3461" width="16" style="53" customWidth="1"/>
    <col min="3462" max="3462" width="53.88671875" style="53" customWidth="1"/>
    <col min="3463" max="3463" width="7.88671875" style="53" customWidth="1"/>
    <col min="3464" max="3464" width="11.109375" style="53" customWidth="1"/>
    <col min="3465" max="3465" width="12.33203125" style="53" customWidth="1"/>
    <col min="3466" max="3466" width="8.5546875" style="53" customWidth="1"/>
    <col min="3467" max="3467" width="13.88671875" style="53" customWidth="1"/>
    <col min="3468" max="3468" width="12" style="53" customWidth="1"/>
    <col min="3469" max="3469" width="12.5546875" style="53" customWidth="1"/>
    <col min="3470" max="3470" width="8.5546875" style="53" customWidth="1"/>
    <col min="3471" max="3471" width="3.33203125" style="53" customWidth="1"/>
    <col min="3472" max="3472" width="8.5546875" style="53" customWidth="1"/>
    <col min="3473" max="3473" width="12.5546875" style="53" customWidth="1"/>
    <col min="3474" max="3474" width="11.33203125" style="53" customWidth="1"/>
    <col min="3475" max="3475" width="15" style="53" customWidth="1"/>
    <col min="3476" max="3715" width="8.88671875" style="53"/>
    <col min="3716" max="3716" width="6.44140625" style="53" bestFit="1" customWidth="1"/>
    <col min="3717" max="3717" width="16" style="53" customWidth="1"/>
    <col min="3718" max="3718" width="53.88671875" style="53" customWidth="1"/>
    <col min="3719" max="3719" width="7.88671875" style="53" customWidth="1"/>
    <col min="3720" max="3720" width="11.109375" style="53" customWidth="1"/>
    <col min="3721" max="3721" width="12.33203125" style="53" customWidth="1"/>
    <col min="3722" max="3722" width="8.5546875" style="53" customWidth="1"/>
    <col min="3723" max="3723" width="13.88671875" style="53" customWidth="1"/>
    <col min="3724" max="3724" width="12" style="53" customWidth="1"/>
    <col min="3725" max="3725" width="12.5546875" style="53" customWidth="1"/>
    <col min="3726" max="3726" width="8.5546875" style="53" customWidth="1"/>
    <col min="3727" max="3727" width="3.33203125" style="53" customWidth="1"/>
    <col min="3728" max="3728" width="8.5546875" style="53" customWidth="1"/>
    <col min="3729" max="3729" width="12.5546875" style="53" customWidth="1"/>
    <col min="3730" max="3730" width="11.33203125" style="53" customWidth="1"/>
    <col min="3731" max="3731" width="15" style="53" customWidth="1"/>
    <col min="3732" max="3971" width="8.88671875" style="53"/>
    <col min="3972" max="3972" width="6.44140625" style="53" bestFit="1" customWidth="1"/>
    <col min="3973" max="3973" width="16" style="53" customWidth="1"/>
    <col min="3974" max="3974" width="53.88671875" style="53" customWidth="1"/>
    <col min="3975" max="3975" width="7.88671875" style="53" customWidth="1"/>
    <col min="3976" max="3976" width="11.109375" style="53" customWidth="1"/>
    <col min="3977" max="3977" width="12.33203125" style="53" customWidth="1"/>
    <col min="3978" max="3978" width="8.5546875" style="53" customWidth="1"/>
    <col min="3979" max="3979" width="13.88671875" style="53" customWidth="1"/>
    <col min="3980" max="3980" width="12" style="53" customWidth="1"/>
    <col min="3981" max="3981" width="12.5546875" style="53" customWidth="1"/>
    <col min="3982" max="3982" width="8.5546875" style="53" customWidth="1"/>
    <col min="3983" max="3983" width="3.33203125" style="53" customWidth="1"/>
    <col min="3984" max="3984" width="8.5546875" style="53" customWidth="1"/>
    <col min="3985" max="3985" width="12.5546875" style="53" customWidth="1"/>
    <col min="3986" max="3986" width="11.33203125" style="53" customWidth="1"/>
    <col min="3987" max="3987" width="15" style="53" customWidth="1"/>
    <col min="3988" max="4227" width="8.88671875" style="53"/>
    <col min="4228" max="4228" width="6.44140625" style="53" bestFit="1" customWidth="1"/>
    <col min="4229" max="4229" width="16" style="53" customWidth="1"/>
    <col min="4230" max="4230" width="53.88671875" style="53" customWidth="1"/>
    <col min="4231" max="4231" width="7.88671875" style="53" customWidth="1"/>
    <col min="4232" max="4232" width="11.109375" style="53" customWidth="1"/>
    <col min="4233" max="4233" width="12.33203125" style="53" customWidth="1"/>
    <col min="4234" max="4234" width="8.5546875" style="53" customWidth="1"/>
    <col min="4235" max="4235" width="13.88671875" style="53" customWidth="1"/>
    <col min="4236" max="4236" width="12" style="53" customWidth="1"/>
    <col min="4237" max="4237" width="12.5546875" style="53" customWidth="1"/>
    <col min="4238" max="4238" width="8.5546875" style="53" customWidth="1"/>
    <col min="4239" max="4239" width="3.33203125" style="53" customWidth="1"/>
    <col min="4240" max="4240" width="8.5546875" style="53" customWidth="1"/>
    <col min="4241" max="4241" width="12.5546875" style="53" customWidth="1"/>
    <col min="4242" max="4242" width="11.33203125" style="53" customWidth="1"/>
    <col min="4243" max="4243" width="15" style="53" customWidth="1"/>
    <col min="4244" max="4483" width="8.88671875" style="53"/>
    <col min="4484" max="4484" width="6.44140625" style="53" bestFit="1" customWidth="1"/>
    <col min="4485" max="4485" width="16" style="53" customWidth="1"/>
    <col min="4486" max="4486" width="53.88671875" style="53" customWidth="1"/>
    <col min="4487" max="4487" width="7.88671875" style="53" customWidth="1"/>
    <col min="4488" max="4488" width="11.109375" style="53" customWidth="1"/>
    <col min="4489" max="4489" width="12.33203125" style="53" customWidth="1"/>
    <col min="4490" max="4490" width="8.5546875" style="53" customWidth="1"/>
    <col min="4491" max="4491" width="13.88671875" style="53" customWidth="1"/>
    <col min="4492" max="4492" width="12" style="53" customWidth="1"/>
    <col min="4493" max="4493" width="12.5546875" style="53" customWidth="1"/>
    <col min="4494" max="4494" width="8.5546875" style="53" customWidth="1"/>
    <col min="4495" max="4495" width="3.33203125" style="53" customWidth="1"/>
    <col min="4496" max="4496" width="8.5546875" style="53" customWidth="1"/>
    <col min="4497" max="4497" width="12.5546875" style="53" customWidth="1"/>
    <col min="4498" max="4498" width="11.33203125" style="53" customWidth="1"/>
    <col min="4499" max="4499" width="15" style="53" customWidth="1"/>
    <col min="4500" max="4739" width="8.88671875" style="53"/>
    <col min="4740" max="4740" width="6.44140625" style="53" bestFit="1" customWidth="1"/>
    <col min="4741" max="4741" width="16" style="53" customWidth="1"/>
    <col min="4742" max="4742" width="53.88671875" style="53" customWidth="1"/>
    <col min="4743" max="4743" width="7.88671875" style="53" customWidth="1"/>
    <col min="4744" max="4744" width="11.109375" style="53" customWidth="1"/>
    <col min="4745" max="4745" width="12.33203125" style="53" customWidth="1"/>
    <col min="4746" max="4746" width="8.5546875" style="53" customWidth="1"/>
    <col min="4747" max="4747" width="13.88671875" style="53" customWidth="1"/>
    <col min="4748" max="4748" width="12" style="53" customWidth="1"/>
    <col min="4749" max="4749" width="12.5546875" style="53" customWidth="1"/>
    <col min="4750" max="4750" width="8.5546875" style="53" customWidth="1"/>
    <col min="4751" max="4751" width="3.33203125" style="53" customWidth="1"/>
    <col min="4752" max="4752" width="8.5546875" style="53" customWidth="1"/>
    <col min="4753" max="4753" width="12.5546875" style="53" customWidth="1"/>
    <col min="4754" max="4754" width="11.33203125" style="53" customWidth="1"/>
    <col min="4755" max="4755" width="15" style="53" customWidth="1"/>
    <col min="4756" max="4995" width="8.88671875" style="53"/>
    <col min="4996" max="4996" width="6.44140625" style="53" bestFit="1" customWidth="1"/>
    <col min="4997" max="4997" width="16" style="53" customWidth="1"/>
    <col min="4998" max="4998" width="53.88671875" style="53" customWidth="1"/>
    <col min="4999" max="4999" width="7.88671875" style="53" customWidth="1"/>
    <col min="5000" max="5000" width="11.109375" style="53" customWidth="1"/>
    <col min="5001" max="5001" width="12.33203125" style="53" customWidth="1"/>
    <col min="5002" max="5002" width="8.5546875" style="53" customWidth="1"/>
    <col min="5003" max="5003" width="13.88671875" style="53" customWidth="1"/>
    <col min="5004" max="5004" width="12" style="53" customWidth="1"/>
    <col min="5005" max="5005" width="12.5546875" style="53" customWidth="1"/>
    <col min="5006" max="5006" width="8.5546875" style="53" customWidth="1"/>
    <col min="5007" max="5007" width="3.33203125" style="53" customWidth="1"/>
    <col min="5008" max="5008" width="8.5546875" style="53" customWidth="1"/>
    <col min="5009" max="5009" width="12.5546875" style="53" customWidth="1"/>
    <col min="5010" max="5010" width="11.33203125" style="53" customWidth="1"/>
    <col min="5011" max="5011" width="15" style="53" customWidth="1"/>
    <col min="5012" max="5251" width="8.88671875" style="53"/>
    <col min="5252" max="5252" width="6.44140625" style="53" bestFit="1" customWidth="1"/>
    <col min="5253" max="5253" width="16" style="53" customWidth="1"/>
    <col min="5254" max="5254" width="53.88671875" style="53" customWidth="1"/>
    <col min="5255" max="5255" width="7.88671875" style="53" customWidth="1"/>
    <col min="5256" max="5256" width="11.109375" style="53" customWidth="1"/>
    <col min="5257" max="5257" width="12.33203125" style="53" customWidth="1"/>
    <col min="5258" max="5258" width="8.5546875" style="53" customWidth="1"/>
    <col min="5259" max="5259" width="13.88671875" style="53" customWidth="1"/>
    <col min="5260" max="5260" width="12" style="53" customWidth="1"/>
    <col min="5261" max="5261" width="12.5546875" style="53" customWidth="1"/>
    <col min="5262" max="5262" width="8.5546875" style="53" customWidth="1"/>
    <col min="5263" max="5263" width="3.33203125" style="53" customWidth="1"/>
    <col min="5264" max="5264" width="8.5546875" style="53" customWidth="1"/>
    <col min="5265" max="5265" width="12.5546875" style="53" customWidth="1"/>
    <col min="5266" max="5266" width="11.33203125" style="53" customWidth="1"/>
    <col min="5267" max="5267" width="15" style="53" customWidth="1"/>
    <col min="5268" max="5507" width="8.88671875" style="53"/>
    <col min="5508" max="5508" width="6.44140625" style="53" bestFit="1" customWidth="1"/>
    <col min="5509" max="5509" width="16" style="53" customWidth="1"/>
    <col min="5510" max="5510" width="53.88671875" style="53" customWidth="1"/>
    <col min="5511" max="5511" width="7.88671875" style="53" customWidth="1"/>
    <col min="5512" max="5512" width="11.109375" style="53" customWidth="1"/>
    <col min="5513" max="5513" width="12.33203125" style="53" customWidth="1"/>
    <col min="5514" max="5514" width="8.5546875" style="53" customWidth="1"/>
    <col min="5515" max="5515" width="13.88671875" style="53" customWidth="1"/>
    <col min="5516" max="5516" width="12" style="53" customWidth="1"/>
    <col min="5517" max="5517" width="12.5546875" style="53" customWidth="1"/>
    <col min="5518" max="5518" width="8.5546875" style="53" customWidth="1"/>
    <col min="5519" max="5519" width="3.33203125" style="53" customWidth="1"/>
    <col min="5520" max="5520" width="8.5546875" style="53" customWidth="1"/>
    <col min="5521" max="5521" width="12.5546875" style="53" customWidth="1"/>
    <col min="5522" max="5522" width="11.33203125" style="53" customWidth="1"/>
    <col min="5523" max="5523" width="15" style="53" customWidth="1"/>
    <col min="5524" max="5763" width="8.88671875" style="53"/>
    <col min="5764" max="5764" width="6.44140625" style="53" bestFit="1" customWidth="1"/>
    <col min="5765" max="5765" width="16" style="53" customWidth="1"/>
    <col min="5766" max="5766" width="53.88671875" style="53" customWidth="1"/>
    <col min="5767" max="5767" width="7.88671875" style="53" customWidth="1"/>
    <col min="5768" max="5768" width="11.109375" style="53" customWidth="1"/>
    <col min="5769" max="5769" width="12.33203125" style="53" customWidth="1"/>
    <col min="5770" max="5770" width="8.5546875" style="53" customWidth="1"/>
    <col min="5771" max="5771" width="13.88671875" style="53" customWidth="1"/>
    <col min="5772" max="5772" width="12" style="53" customWidth="1"/>
    <col min="5773" max="5773" width="12.5546875" style="53" customWidth="1"/>
    <col min="5774" max="5774" width="8.5546875" style="53" customWidth="1"/>
    <col min="5775" max="5775" width="3.33203125" style="53" customWidth="1"/>
    <col min="5776" max="5776" width="8.5546875" style="53" customWidth="1"/>
    <col min="5777" max="5777" width="12.5546875" style="53" customWidth="1"/>
    <col min="5778" max="5778" width="11.33203125" style="53" customWidth="1"/>
    <col min="5779" max="5779" width="15" style="53" customWidth="1"/>
    <col min="5780" max="6019" width="8.88671875" style="53"/>
    <col min="6020" max="6020" width="6.44140625" style="53" bestFit="1" customWidth="1"/>
    <col min="6021" max="6021" width="16" style="53" customWidth="1"/>
    <col min="6022" max="6022" width="53.88671875" style="53" customWidth="1"/>
    <col min="6023" max="6023" width="7.88671875" style="53" customWidth="1"/>
    <col min="6024" max="6024" width="11.109375" style="53" customWidth="1"/>
    <col min="6025" max="6025" width="12.33203125" style="53" customWidth="1"/>
    <col min="6026" max="6026" width="8.5546875" style="53" customWidth="1"/>
    <col min="6027" max="6027" width="13.88671875" style="53" customWidth="1"/>
    <col min="6028" max="6028" width="12" style="53" customWidth="1"/>
    <col min="6029" max="6029" width="12.5546875" style="53" customWidth="1"/>
    <col min="6030" max="6030" width="8.5546875" style="53" customWidth="1"/>
    <col min="6031" max="6031" width="3.33203125" style="53" customWidth="1"/>
    <col min="6032" max="6032" width="8.5546875" style="53" customWidth="1"/>
    <col min="6033" max="6033" width="12.5546875" style="53" customWidth="1"/>
    <col min="6034" max="6034" width="11.33203125" style="53" customWidth="1"/>
    <col min="6035" max="6035" width="15" style="53" customWidth="1"/>
    <col min="6036" max="6275" width="8.88671875" style="53"/>
    <col min="6276" max="6276" width="6.44140625" style="53" bestFit="1" customWidth="1"/>
    <col min="6277" max="6277" width="16" style="53" customWidth="1"/>
    <col min="6278" max="6278" width="53.88671875" style="53" customWidth="1"/>
    <col min="6279" max="6279" width="7.88671875" style="53" customWidth="1"/>
    <col min="6280" max="6280" width="11.109375" style="53" customWidth="1"/>
    <col min="6281" max="6281" width="12.33203125" style="53" customWidth="1"/>
    <col min="6282" max="6282" width="8.5546875" style="53" customWidth="1"/>
    <col min="6283" max="6283" width="13.88671875" style="53" customWidth="1"/>
    <col min="6284" max="6284" width="12" style="53" customWidth="1"/>
    <col min="6285" max="6285" width="12.5546875" style="53" customWidth="1"/>
    <col min="6286" max="6286" width="8.5546875" style="53" customWidth="1"/>
    <col min="6287" max="6287" width="3.33203125" style="53" customWidth="1"/>
    <col min="6288" max="6288" width="8.5546875" style="53" customWidth="1"/>
    <col min="6289" max="6289" width="12.5546875" style="53" customWidth="1"/>
    <col min="6290" max="6290" width="11.33203125" style="53" customWidth="1"/>
    <col min="6291" max="6291" width="15" style="53" customWidth="1"/>
    <col min="6292" max="6531" width="8.88671875" style="53"/>
    <col min="6532" max="6532" width="6.44140625" style="53" bestFit="1" customWidth="1"/>
    <col min="6533" max="6533" width="16" style="53" customWidth="1"/>
    <col min="6534" max="6534" width="53.88671875" style="53" customWidth="1"/>
    <col min="6535" max="6535" width="7.88671875" style="53" customWidth="1"/>
    <col min="6536" max="6536" width="11.109375" style="53" customWidth="1"/>
    <col min="6537" max="6537" width="12.33203125" style="53" customWidth="1"/>
    <col min="6538" max="6538" width="8.5546875" style="53" customWidth="1"/>
    <col min="6539" max="6539" width="13.88671875" style="53" customWidth="1"/>
    <col min="6540" max="6540" width="12" style="53" customWidth="1"/>
    <col min="6541" max="6541" width="12.5546875" style="53" customWidth="1"/>
    <col min="6542" max="6542" width="8.5546875" style="53" customWidth="1"/>
    <col min="6543" max="6543" width="3.33203125" style="53" customWidth="1"/>
    <col min="6544" max="6544" width="8.5546875" style="53" customWidth="1"/>
    <col min="6545" max="6545" width="12.5546875" style="53" customWidth="1"/>
    <col min="6546" max="6546" width="11.33203125" style="53" customWidth="1"/>
    <col min="6547" max="6547" width="15" style="53" customWidth="1"/>
    <col min="6548" max="6787" width="8.88671875" style="53"/>
    <col min="6788" max="6788" width="6.44140625" style="53" bestFit="1" customWidth="1"/>
    <col min="6789" max="6789" width="16" style="53" customWidth="1"/>
    <col min="6790" max="6790" width="53.88671875" style="53" customWidth="1"/>
    <col min="6791" max="6791" width="7.88671875" style="53" customWidth="1"/>
    <col min="6792" max="6792" width="11.109375" style="53" customWidth="1"/>
    <col min="6793" max="6793" width="12.33203125" style="53" customWidth="1"/>
    <col min="6794" max="6794" width="8.5546875" style="53" customWidth="1"/>
    <col min="6795" max="6795" width="13.88671875" style="53" customWidth="1"/>
    <col min="6796" max="6796" width="12" style="53" customWidth="1"/>
    <col min="6797" max="6797" width="12.5546875" style="53" customWidth="1"/>
    <col min="6798" max="6798" width="8.5546875" style="53" customWidth="1"/>
    <col min="6799" max="6799" width="3.33203125" style="53" customWidth="1"/>
    <col min="6800" max="6800" width="8.5546875" style="53" customWidth="1"/>
    <col min="6801" max="6801" width="12.5546875" style="53" customWidth="1"/>
    <col min="6802" max="6802" width="11.33203125" style="53" customWidth="1"/>
    <col min="6803" max="6803" width="15" style="53" customWidth="1"/>
    <col min="6804" max="7043" width="8.88671875" style="53"/>
    <col min="7044" max="7044" width="6.44140625" style="53" bestFit="1" customWidth="1"/>
    <col min="7045" max="7045" width="16" style="53" customWidth="1"/>
    <col min="7046" max="7046" width="53.88671875" style="53" customWidth="1"/>
    <col min="7047" max="7047" width="7.88671875" style="53" customWidth="1"/>
    <col min="7048" max="7048" width="11.109375" style="53" customWidth="1"/>
    <col min="7049" max="7049" width="12.33203125" style="53" customWidth="1"/>
    <col min="7050" max="7050" width="8.5546875" style="53" customWidth="1"/>
    <col min="7051" max="7051" width="13.88671875" style="53" customWidth="1"/>
    <col min="7052" max="7052" width="12" style="53" customWidth="1"/>
    <col min="7053" max="7053" width="12.5546875" style="53" customWidth="1"/>
    <col min="7054" max="7054" width="8.5546875" style="53" customWidth="1"/>
    <col min="7055" max="7055" width="3.33203125" style="53" customWidth="1"/>
    <col min="7056" max="7056" width="8.5546875" style="53" customWidth="1"/>
    <col min="7057" max="7057" width="12.5546875" style="53" customWidth="1"/>
    <col min="7058" max="7058" width="11.33203125" style="53" customWidth="1"/>
    <col min="7059" max="7059" width="15" style="53" customWidth="1"/>
    <col min="7060" max="7299" width="8.88671875" style="53"/>
    <col min="7300" max="7300" width="6.44140625" style="53" bestFit="1" customWidth="1"/>
    <col min="7301" max="7301" width="16" style="53" customWidth="1"/>
    <col min="7302" max="7302" width="53.88671875" style="53" customWidth="1"/>
    <col min="7303" max="7303" width="7.88671875" style="53" customWidth="1"/>
    <col min="7304" max="7304" width="11.109375" style="53" customWidth="1"/>
    <col min="7305" max="7305" width="12.33203125" style="53" customWidth="1"/>
    <col min="7306" max="7306" width="8.5546875" style="53" customWidth="1"/>
    <col min="7307" max="7307" width="13.88671875" style="53" customWidth="1"/>
    <col min="7308" max="7308" width="12" style="53" customWidth="1"/>
    <col min="7309" max="7309" width="12.5546875" style="53" customWidth="1"/>
    <col min="7310" max="7310" width="8.5546875" style="53" customWidth="1"/>
    <col min="7311" max="7311" width="3.33203125" style="53" customWidth="1"/>
    <col min="7312" max="7312" width="8.5546875" style="53" customWidth="1"/>
    <col min="7313" max="7313" width="12.5546875" style="53" customWidth="1"/>
    <col min="7314" max="7314" width="11.33203125" style="53" customWidth="1"/>
    <col min="7315" max="7315" width="15" style="53" customWidth="1"/>
    <col min="7316" max="7555" width="8.88671875" style="53"/>
    <col min="7556" max="7556" width="6.44140625" style="53" bestFit="1" customWidth="1"/>
    <col min="7557" max="7557" width="16" style="53" customWidth="1"/>
    <col min="7558" max="7558" width="53.88671875" style="53" customWidth="1"/>
    <col min="7559" max="7559" width="7.88671875" style="53" customWidth="1"/>
    <col min="7560" max="7560" width="11.109375" style="53" customWidth="1"/>
    <col min="7561" max="7561" width="12.33203125" style="53" customWidth="1"/>
    <col min="7562" max="7562" width="8.5546875" style="53" customWidth="1"/>
    <col min="7563" max="7563" width="13.88671875" style="53" customWidth="1"/>
    <col min="7564" max="7564" width="12" style="53" customWidth="1"/>
    <col min="7565" max="7565" width="12.5546875" style="53" customWidth="1"/>
    <col min="7566" max="7566" width="8.5546875" style="53" customWidth="1"/>
    <col min="7567" max="7567" width="3.33203125" style="53" customWidth="1"/>
    <col min="7568" max="7568" width="8.5546875" style="53" customWidth="1"/>
    <col min="7569" max="7569" width="12.5546875" style="53" customWidth="1"/>
    <col min="7570" max="7570" width="11.33203125" style="53" customWidth="1"/>
    <col min="7571" max="7571" width="15" style="53" customWidth="1"/>
    <col min="7572" max="7811" width="8.88671875" style="53"/>
    <col min="7812" max="7812" width="6.44140625" style="53" bestFit="1" customWidth="1"/>
    <col min="7813" max="7813" width="16" style="53" customWidth="1"/>
    <col min="7814" max="7814" width="53.88671875" style="53" customWidth="1"/>
    <col min="7815" max="7815" width="7.88671875" style="53" customWidth="1"/>
    <col min="7816" max="7816" width="11.109375" style="53" customWidth="1"/>
    <col min="7817" max="7817" width="12.33203125" style="53" customWidth="1"/>
    <col min="7818" max="7818" width="8.5546875" style="53" customWidth="1"/>
    <col min="7819" max="7819" width="13.88671875" style="53" customWidth="1"/>
    <col min="7820" max="7820" width="12" style="53" customWidth="1"/>
    <col min="7821" max="7821" width="12.5546875" style="53" customWidth="1"/>
    <col min="7822" max="7822" width="8.5546875" style="53" customWidth="1"/>
    <col min="7823" max="7823" width="3.33203125" style="53" customWidth="1"/>
    <col min="7824" max="7824" width="8.5546875" style="53" customWidth="1"/>
    <col min="7825" max="7825" width="12.5546875" style="53" customWidth="1"/>
    <col min="7826" max="7826" width="11.33203125" style="53" customWidth="1"/>
    <col min="7827" max="7827" width="15" style="53" customWidth="1"/>
    <col min="7828" max="8067" width="8.88671875" style="53"/>
    <col min="8068" max="8068" width="6.44140625" style="53" bestFit="1" customWidth="1"/>
    <col min="8069" max="8069" width="16" style="53" customWidth="1"/>
    <col min="8070" max="8070" width="53.88671875" style="53" customWidth="1"/>
    <col min="8071" max="8071" width="7.88671875" style="53" customWidth="1"/>
    <col min="8072" max="8072" width="11.109375" style="53" customWidth="1"/>
    <col min="8073" max="8073" width="12.33203125" style="53" customWidth="1"/>
    <col min="8074" max="8074" width="8.5546875" style="53" customWidth="1"/>
    <col min="8075" max="8075" width="13.88671875" style="53" customWidth="1"/>
    <col min="8076" max="8076" width="12" style="53" customWidth="1"/>
    <col min="8077" max="8077" width="12.5546875" style="53" customWidth="1"/>
    <col min="8078" max="8078" width="8.5546875" style="53" customWidth="1"/>
    <col min="8079" max="8079" width="3.33203125" style="53" customWidth="1"/>
    <col min="8080" max="8080" width="8.5546875" style="53" customWidth="1"/>
    <col min="8081" max="8081" width="12.5546875" style="53" customWidth="1"/>
    <col min="8082" max="8082" width="11.33203125" style="53" customWidth="1"/>
    <col min="8083" max="8083" width="15" style="53" customWidth="1"/>
    <col min="8084" max="8323" width="8.88671875" style="53"/>
    <col min="8324" max="8324" width="6.44140625" style="53" bestFit="1" customWidth="1"/>
    <col min="8325" max="8325" width="16" style="53" customWidth="1"/>
    <col min="8326" max="8326" width="53.88671875" style="53" customWidth="1"/>
    <col min="8327" max="8327" width="7.88671875" style="53" customWidth="1"/>
    <col min="8328" max="8328" width="11.109375" style="53" customWidth="1"/>
    <col min="8329" max="8329" width="12.33203125" style="53" customWidth="1"/>
    <col min="8330" max="8330" width="8.5546875" style="53" customWidth="1"/>
    <col min="8331" max="8331" width="13.88671875" style="53" customWidth="1"/>
    <col min="8332" max="8332" width="12" style="53" customWidth="1"/>
    <col min="8333" max="8333" width="12.5546875" style="53" customWidth="1"/>
    <col min="8334" max="8334" width="8.5546875" style="53" customWidth="1"/>
    <col min="8335" max="8335" width="3.33203125" style="53" customWidth="1"/>
    <col min="8336" max="8336" width="8.5546875" style="53" customWidth="1"/>
    <col min="8337" max="8337" width="12.5546875" style="53" customWidth="1"/>
    <col min="8338" max="8338" width="11.33203125" style="53" customWidth="1"/>
    <col min="8339" max="8339" width="15" style="53" customWidth="1"/>
    <col min="8340" max="8579" width="8.88671875" style="53"/>
    <col min="8580" max="8580" width="6.44140625" style="53" bestFit="1" customWidth="1"/>
    <col min="8581" max="8581" width="16" style="53" customWidth="1"/>
    <col min="8582" max="8582" width="53.88671875" style="53" customWidth="1"/>
    <col min="8583" max="8583" width="7.88671875" style="53" customWidth="1"/>
    <col min="8584" max="8584" width="11.109375" style="53" customWidth="1"/>
    <col min="8585" max="8585" width="12.33203125" style="53" customWidth="1"/>
    <col min="8586" max="8586" width="8.5546875" style="53" customWidth="1"/>
    <col min="8587" max="8587" width="13.88671875" style="53" customWidth="1"/>
    <col min="8588" max="8588" width="12" style="53" customWidth="1"/>
    <col min="8589" max="8589" width="12.5546875" style="53" customWidth="1"/>
    <col min="8590" max="8590" width="8.5546875" style="53" customWidth="1"/>
    <col min="8591" max="8591" width="3.33203125" style="53" customWidth="1"/>
    <col min="8592" max="8592" width="8.5546875" style="53" customWidth="1"/>
    <col min="8593" max="8593" width="12.5546875" style="53" customWidth="1"/>
    <col min="8594" max="8594" width="11.33203125" style="53" customWidth="1"/>
    <col min="8595" max="8595" width="15" style="53" customWidth="1"/>
    <col min="8596" max="8835" width="8.88671875" style="53"/>
    <col min="8836" max="8836" width="6.44140625" style="53" bestFit="1" customWidth="1"/>
    <col min="8837" max="8837" width="16" style="53" customWidth="1"/>
    <col min="8838" max="8838" width="53.88671875" style="53" customWidth="1"/>
    <col min="8839" max="8839" width="7.88671875" style="53" customWidth="1"/>
    <col min="8840" max="8840" width="11.109375" style="53" customWidth="1"/>
    <col min="8841" max="8841" width="12.33203125" style="53" customWidth="1"/>
    <col min="8842" max="8842" width="8.5546875" style="53" customWidth="1"/>
    <col min="8843" max="8843" width="13.88671875" style="53" customWidth="1"/>
    <col min="8844" max="8844" width="12" style="53" customWidth="1"/>
    <col min="8845" max="8845" width="12.5546875" style="53" customWidth="1"/>
    <col min="8846" max="8846" width="8.5546875" style="53" customWidth="1"/>
    <col min="8847" max="8847" width="3.33203125" style="53" customWidth="1"/>
    <col min="8848" max="8848" width="8.5546875" style="53" customWidth="1"/>
    <col min="8849" max="8849" width="12.5546875" style="53" customWidth="1"/>
    <col min="8850" max="8850" width="11.33203125" style="53" customWidth="1"/>
    <col min="8851" max="8851" width="15" style="53" customWidth="1"/>
    <col min="8852" max="9091" width="8.88671875" style="53"/>
    <col min="9092" max="9092" width="6.44140625" style="53" bestFit="1" customWidth="1"/>
    <col min="9093" max="9093" width="16" style="53" customWidth="1"/>
    <col min="9094" max="9094" width="53.88671875" style="53" customWidth="1"/>
    <col min="9095" max="9095" width="7.88671875" style="53" customWidth="1"/>
    <col min="9096" max="9096" width="11.109375" style="53" customWidth="1"/>
    <col min="9097" max="9097" width="12.33203125" style="53" customWidth="1"/>
    <col min="9098" max="9098" width="8.5546875" style="53" customWidth="1"/>
    <col min="9099" max="9099" width="13.88671875" style="53" customWidth="1"/>
    <col min="9100" max="9100" width="12" style="53" customWidth="1"/>
    <col min="9101" max="9101" width="12.5546875" style="53" customWidth="1"/>
    <col min="9102" max="9102" width="8.5546875" style="53" customWidth="1"/>
    <col min="9103" max="9103" width="3.33203125" style="53" customWidth="1"/>
    <col min="9104" max="9104" width="8.5546875" style="53" customWidth="1"/>
    <col min="9105" max="9105" width="12.5546875" style="53" customWidth="1"/>
    <col min="9106" max="9106" width="11.33203125" style="53" customWidth="1"/>
    <col min="9107" max="9107" width="15" style="53" customWidth="1"/>
    <col min="9108" max="9347" width="8.88671875" style="53"/>
    <col min="9348" max="9348" width="6.44140625" style="53" bestFit="1" customWidth="1"/>
    <col min="9349" max="9349" width="16" style="53" customWidth="1"/>
    <col min="9350" max="9350" width="53.88671875" style="53" customWidth="1"/>
    <col min="9351" max="9351" width="7.88671875" style="53" customWidth="1"/>
    <col min="9352" max="9352" width="11.109375" style="53" customWidth="1"/>
    <col min="9353" max="9353" width="12.33203125" style="53" customWidth="1"/>
    <col min="9354" max="9354" width="8.5546875" style="53" customWidth="1"/>
    <col min="9355" max="9355" width="13.88671875" style="53" customWidth="1"/>
    <col min="9356" max="9356" width="12" style="53" customWidth="1"/>
    <col min="9357" max="9357" width="12.5546875" style="53" customWidth="1"/>
    <col min="9358" max="9358" width="8.5546875" style="53" customWidth="1"/>
    <col min="9359" max="9359" width="3.33203125" style="53" customWidth="1"/>
    <col min="9360" max="9360" width="8.5546875" style="53" customWidth="1"/>
    <col min="9361" max="9361" width="12.5546875" style="53" customWidth="1"/>
    <col min="9362" max="9362" width="11.33203125" style="53" customWidth="1"/>
    <col min="9363" max="9363" width="15" style="53" customWidth="1"/>
    <col min="9364" max="9603" width="8.88671875" style="53"/>
    <col min="9604" max="9604" width="6.44140625" style="53" bestFit="1" customWidth="1"/>
    <col min="9605" max="9605" width="16" style="53" customWidth="1"/>
    <col min="9606" max="9606" width="53.88671875" style="53" customWidth="1"/>
    <col min="9607" max="9607" width="7.88671875" style="53" customWidth="1"/>
    <col min="9608" max="9608" width="11.109375" style="53" customWidth="1"/>
    <col min="9609" max="9609" width="12.33203125" style="53" customWidth="1"/>
    <col min="9610" max="9610" width="8.5546875" style="53" customWidth="1"/>
    <col min="9611" max="9611" width="13.88671875" style="53" customWidth="1"/>
    <col min="9612" max="9612" width="12" style="53" customWidth="1"/>
    <col min="9613" max="9613" width="12.5546875" style="53" customWidth="1"/>
    <col min="9614" max="9614" width="8.5546875" style="53" customWidth="1"/>
    <col min="9615" max="9615" width="3.33203125" style="53" customWidth="1"/>
    <col min="9616" max="9616" width="8.5546875" style="53" customWidth="1"/>
    <col min="9617" max="9617" width="12.5546875" style="53" customWidth="1"/>
    <col min="9618" max="9618" width="11.33203125" style="53" customWidth="1"/>
    <col min="9619" max="9619" width="15" style="53" customWidth="1"/>
    <col min="9620" max="9859" width="8.88671875" style="53"/>
    <col min="9860" max="9860" width="6.44140625" style="53" bestFit="1" customWidth="1"/>
    <col min="9861" max="9861" width="16" style="53" customWidth="1"/>
    <col min="9862" max="9862" width="53.88671875" style="53" customWidth="1"/>
    <col min="9863" max="9863" width="7.88671875" style="53" customWidth="1"/>
    <col min="9864" max="9864" width="11.109375" style="53" customWidth="1"/>
    <col min="9865" max="9865" width="12.33203125" style="53" customWidth="1"/>
    <col min="9866" max="9866" width="8.5546875" style="53" customWidth="1"/>
    <col min="9867" max="9867" width="13.88671875" style="53" customWidth="1"/>
    <col min="9868" max="9868" width="12" style="53" customWidth="1"/>
    <col min="9869" max="9869" width="12.5546875" style="53" customWidth="1"/>
    <col min="9870" max="9870" width="8.5546875" style="53" customWidth="1"/>
    <col min="9871" max="9871" width="3.33203125" style="53" customWidth="1"/>
    <col min="9872" max="9872" width="8.5546875" style="53" customWidth="1"/>
    <col min="9873" max="9873" width="12.5546875" style="53" customWidth="1"/>
    <col min="9874" max="9874" width="11.33203125" style="53" customWidth="1"/>
    <col min="9875" max="9875" width="15" style="53" customWidth="1"/>
    <col min="9876" max="10115" width="8.88671875" style="53"/>
    <col min="10116" max="10116" width="6.44140625" style="53" bestFit="1" customWidth="1"/>
    <col min="10117" max="10117" width="16" style="53" customWidth="1"/>
    <col min="10118" max="10118" width="53.88671875" style="53" customWidth="1"/>
    <col min="10119" max="10119" width="7.88671875" style="53" customWidth="1"/>
    <col min="10120" max="10120" width="11.109375" style="53" customWidth="1"/>
    <col min="10121" max="10121" width="12.33203125" style="53" customWidth="1"/>
    <col min="10122" max="10122" width="8.5546875" style="53" customWidth="1"/>
    <col min="10123" max="10123" width="13.88671875" style="53" customWidth="1"/>
    <col min="10124" max="10124" width="12" style="53" customWidth="1"/>
    <col min="10125" max="10125" width="12.5546875" style="53" customWidth="1"/>
    <col min="10126" max="10126" width="8.5546875" style="53" customWidth="1"/>
    <col min="10127" max="10127" width="3.33203125" style="53" customWidth="1"/>
    <col min="10128" max="10128" width="8.5546875" style="53" customWidth="1"/>
    <col min="10129" max="10129" width="12.5546875" style="53" customWidth="1"/>
    <col min="10130" max="10130" width="11.33203125" style="53" customWidth="1"/>
    <col min="10131" max="10131" width="15" style="53" customWidth="1"/>
    <col min="10132" max="10371" width="8.88671875" style="53"/>
    <col min="10372" max="10372" width="6.44140625" style="53" bestFit="1" customWidth="1"/>
    <col min="10373" max="10373" width="16" style="53" customWidth="1"/>
    <col min="10374" max="10374" width="53.88671875" style="53" customWidth="1"/>
    <col min="10375" max="10375" width="7.88671875" style="53" customWidth="1"/>
    <col min="10376" max="10376" width="11.109375" style="53" customWidth="1"/>
    <col min="10377" max="10377" width="12.33203125" style="53" customWidth="1"/>
    <col min="10378" max="10378" width="8.5546875" style="53" customWidth="1"/>
    <col min="10379" max="10379" width="13.88671875" style="53" customWidth="1"/>
    <col min="10380" max="10380" width="12" style="53" customWidth="1"/>
    <col min="10381" max="10381" width="12.5546875" style="53" customWidth="1"/>
    <col min="10382" max="10382" width="8.5546875" style="53" customWidth="1"/>
    <col min="10383" max="10383" width="3.33203125" style="53" customWidth="1"/>
    <col min="10384" max="10384" width="8.5546875" style="53" customWidth="1"/>
    <col min="10385" max="10385" width="12.5546875" style="53" customWidth="1"/>
    <col min="10386" max="10386" width="11.33203125" style="53" customWidth="1"/>
    <col min="10387" max="10387" width="15" style="53" customWidth="1"/>
    <col min="10388" max="10627" width="8.88671875" style="53"/>
    <col min="10628" max="10628" width="6.44140625" style="53" bestFit="1" customWidth="1"/>
    <col min="10629" max="10629" width="16" style="53" customWidth="1"/>
    <col min="10630" max="10630" width="53.88671875" style="53" customWidth="1"/>
    <col min="10631" max="10631" width="7.88671875" style="53" customWidth="1"/>
    <col min="10632" max="10632" width="11.109375" style="53" customWidth="1"/>
    <col min="10633" max="10633" width="12.33203125" style="53" customWidth="1"/>
    <col min="10634" max="10634" width="8.5546875" style="53" customWidth="1"/>
    <col min="10635" max="10635" width="13.88671875" style="53" customWidth="1"/>
    <col min="10636" max="10636" width="12" style="53" customWidth="1"/>
    <col min="10637" max="10637" width="12.5546875" style="53" customWidth="1"/>
    <col min="10638" max="10638" width="8.5546875" style="53" customWidth="1"/>
    <col min="10639" max="10639" width="3.33203125" style="53" customWidth="1"/>
    <col min="10640" max="10640" width="8.5546875" style="53" customWidth="1"/>
    <col min="10641" max="10641" width="12.5546875" style="53" customWidth="1"/>
    <col min="10642" max="10642" width="11.33203125" style="53" customWidth="1"/>
    <col min="10643" max="10643" width="15" style="53" customWidth="1"/>
    <col min="10644" max="10883" width="8.88671875" style="53"/>
    <col min="10884" max="10884" width="6.44140625" style="53" bestFit="1" customWidth="1"/>
    <col min="10885" max="10885" width="16" style="53" customWidth="1"/>
    <col min="10886" max="10886" width="53.88671875" style="53" customWidth="1"/>
    <col min="10887" max="10887" width="7.88671875" style="53" customWidth="1"/>
    <col min="10888" max="10888" width="11.109375" style="53" customWidth="1"/>
    <col min="10889" max="10889" width="12.33203125" style="53" customWidth="1"/>
    <col min="10890" max="10890" width="8.5546875" style="53" customWidth="1"/>
    <col min="10891" max="10891" width="13.88671875" style="53" customWidth="1"/>
    <col min="10892" max="10892" width="12" style="53" customWidth="1"/>
    <col min="10893" max="10893" width="12.5546875" style="53" customWidth="1"/>
    <col min="10894" max="10894" width="8.5546875" style="53" customWidth="1"/>
    <col min="10895" max="10895" width="3.33203125" style="53" customWidth="1"/>
    <col min="10896" max="10896" width="8.5546875" style="53" customWidth="1"/>
    <col min="10897" max="10897" width="12.5546875" style="53" customWidth="1"/>
    <col min="10898" max="10898" width="11.33203125" style="53" customWidth="1"/>
    <col min="10899" max="10899" width="15" style="53" customWidth="1"/>
    <col min="10900" max="11139" width="8.88671875" style="53"/>
    <col min="11140" max="11140" width="6.44140625" style="53" bestFit="1" customWidth="1"/>
    <col min="11141" max="11141" width="16" style="53" customWidth="1"/>
    <col min="11142" max="11142" width="53.88671875" style="53" customWidth="1"/>
    <col min="11143" max="11143" width="7.88671875" style="53" customWidth="1"/>
    <col min="11144" max="11144" width="11.109375" style="53" customWidth="1"/>
    <col min="11145" max="11145" width="12.33203125" style="53" customWidth="1"/>
    <col min="11146" max="11146" width="8.5546875" style="53" customWidth="1"/>
    <col min="11147" max="11147" width="13.88671875" style="53" customWidth="1"/>
    <col min="11148" max="11148" width="12" style="53" customWidth="1"/>
    <col min="11149" max="11149" width="12.5546875" style="53" customWidth="1"/>
    <col min="11150" max="11150" width="8.5546875" style="53" customWidth="1"/>
    <col min="11151" max="11151" width="3.33203125" style="53" customWidth="1"/>
    <col min="11152" max="11152" width="8.5546875" style="53" customWidth="1"/>
    <col min="11153" max="11153" width="12.5546875" style="53" customWidth="1"/>
    <col min="11154" max="11154" width="11.33203125" style="53" customWidth="1"/>
    <col min="11155" max="11155" width="15" style="53" customWidth="1"/>
    <col min="11156" max="11395" width="8.88671875" style="53"/>
    <col min="11396" max="11396" width="6.44140625" style="53" bestFit="1" customWidth="1"/>
    <col min="11397" max="11397" width="16" style="53" customWidth="1"/>
    <col min="11398" max="11398" width="53.88671875" style="53" customWidth="1"/>
    <col min="11399" max="11399" width="7.88671875" style="53" customWidth="1"/>
    <col min="11400" max="11400" width="11.109375" style="53" customWidth="1"/>
    <col min="11401" max="11401" width="12.33203125" style="53" customWidth="1"/>
    <col min="11402" max="11402" width="8.5546875" style="53" customWidth="1"/>
    <col min="11403" max="11403" width="13.88671875" style="53" customWidth="1"/>
    <col min="11404" max="11404" width="12" style="53" customWidth="1"/>
    <col min="11405" max="11405" width="12.5546875" style="53" customWidth="1"/>
    <col min="11406" max="11406" width="8.5546875" style="53" customWidth="1"/>
    <col min="11407" max="11407" width="3.33203125" style="53" customWidth="1"/>
    <col min="11408" max="11408" width="8.5546875" style="53" customWidth="1"/>
    <col min="11409" max="11409" width="12.5546875" style="53" customWidth="1"/>
    <col min="11410" max="11410" width="11.33203125" style="53" customWidth="1"/>
    <col min="11411" max="11411" width="15" style="53" customWidth="1"/>
    <col min="11412" max="11651" width="8.88671875" style="53"/>
    <col min="11652" max="11652" width="6.44140625" style="53" bestFit="1" customWidth="1"/>
    <col min="11653" max="11653" width="16" style="53" customWidth="1"/>
    <col min="11654" max="11654" width="53.88671875" style="53" customWidth="1"/>
    <col min="11655" max="11655" width="7.88671875" style="53" customWidth="1"/>
    <col min="11656" max="11656" width="11.109375" style="53" customWidth="1"/>
    <col min="11657" max="11657" width="12.33203125" style="53" customWidth="1"/>
    <col min="11658" max="11658" width="8.5546875" style="53" customWidth="1"/>
    <col min="11659" max="11659" width="13.88671875" style="53" customWidth="1"/>
    <col min="11660" max="11660" width="12" style="53" customWidth="1"/>
    <col min="11661" max="11661" width="12.5546875" style="53" customWidth="1"/>
    <col min="11662" max="11662" width="8.5546875" style="53" customWidth="1"/>
    <col min="11663" max="11663" width="3.33203125" style="53" customWidth="1"/>
    <col min="11664" max="11664" width="8.5546875" style="53" customWidth="1"/>
    <col min="11665" max="11665" width="12.5546875" style="53" customWidth="1"/>
    <col min="11666" max="11666" width="11.33203125" style="53" customWidth="1"/>
    <col min="11667" max="11667" width="15" style="53" customWidth="1"/>
    <col min="11668" max="11907" width="8.88671875" style="53"/>
    <col min="11908" max="11908" width="6.44140625" style="53" bestFit="1" customWidth="1"/>
    <col min="11909" max="11909" width="16" style="53" customWidth="1"/>
    <col min="11910" max="11910" width="53.88671875" style="53" customWidth="1"/>
    <col min="11911" max="11911" width="7.88671875" style="53" customWidth="1"/>
    <col min="11912" max="11912" width="11.109375" style="53" customWidth="1"/>
    <col min="11913" max="11913" width="12.33203125" style="53" customWidth="1"/>
    <col min="11914" max="11914" width="8.5546875" style="53" customWidth="1"/>
    <col min="11915" max="11915" width="13.88671875" style="53" customWidth="1"/>
    <col min="11916" max="11916" width="12" style="53" customWidth="1"/>
    <col min="11917" max="11917" width="12.5546875" style="53" customWidth="1"/>
    <col min="11918" max="11918" width="8.5546875" style="53" customWidth="1"/>
    <col min="11919" max="11919" width="3.33203125" style="53" customWidth="1"/>
    <col min="11920" max="11920" width="8.5546875" style="53" customWidth="1"/>
    <col min="11921" max="11921" width="12.5546875" style="53" customWidth="1"/>
    <col min="11922" max="11922" width="11.33203125" style="53" customWidth="1"/>
    <col min="11923" max="11923" width="15" style="53" customWidth="1"/>
    <col min="11924" max="12163" width="8.88671875" style="53"/>
    <col min="12164" max="12164" width="6.44140625" style="53" bestFit="1" customWidth="1"/>
    <col min="12165" max="12165" width="16" style="53" customWidth="1"/>
    <col min="12166" max="12166" width="53.88671875" style="53" customWidth="1"/>
    <col min="12167" max="12167" width="7.88671875" style="53" customWidth="1"/>
    <col min="12168" max="12168" width="11.109375" style="53" customWidth="1"/>
    <col min="12169" max="12169" width="12.33203125" style="53" customWidth="1"/>
    <col min="12170" max="12170" width="8.5546875" style="53" customWidth="1"/>
    <col min="12171" max="12171" width="13.88671875" style="53" customWidth="1"/>
    <col min="12172" max="12172" width="12" style="53" customWidth="1"/>
    <col min="12173" max="12173" width="12.5546875" style="53" customWidth="1"/>
    <col min="12174" max="12174" width="8.5546875" style="53" customWidth="1"/>
    <col min="12175" max="12175" width="3.33203125" style="53" customWidth="1"/>
    <col min="12176" max="12176" width="8.5546875" style="53" customWidth="1"/>
    <col min="12177" max="12177" width="12.5546875" style="53" customWidth="1"/>
    <col min="12178" max="12178" width="11.33203125" style="53" customWidth="1"/>
    <col min="12179" max="12179" width="15" style="53" customWidth="1"/>
    <col min="12180" max="12419" width="8.88671875" style="53"/>
    <col min="12420" max="12420" width="6.44140625" style="53" bestFit="1" customWidth="1"/>
    <col min="12421" max="12421" width="16" style="53" customWidth="1"/>
    <col min="12422" max="12422" width="53.88671875" style="53" customWidth="1"/>
    <col min="12423" max="12423" width="7.88671875" style="53" customWidth="1"/>
    <col min="12424" max="12424" width="11.109375" style="53" customWidth="1"/>
    <col min="12425" max="12425" width="12.33203125" style="53" customWidth="1"/>
    <col min="12426" max="12426" width="8.5546875" style="53" customWidth="1"/>
    <col min="12427" max="12427" width="13.88671875" style="53" customWidth="1"/>
    <col min="12428" max="12428" width="12" style="53" customWidth="1"/>
    <col min="12429" max="12429" width="12.5546875" style="53" customWidth="1"/>
    <col min="12430" max="12430" width="8.5546875" style="53" customWidth="1"/>
    <col min="12431" max="12431" width="3.33203125" style="53" customWidth="1"/>
    <col min="12432" max="12432" width="8.5546875" style="53" customWidth="1"/>
    <col min="12433" max="12433" width="12.5546875" style="53" customWidth="1"/>
    <col min="12434" max="12434" width="11.33203125" style="53" customWidth="1"/>
    <col min="12435" max="12435" width="15" style="53" customWidth="1"/>
    <col min="12436" max="12675" width="8.88671875" style="53"/>
    <col min="12676" max="12676" width="6.44140625" style="53" bestFit="1" customWidth="1"/>
    <col min="12677" max="12677" width="16" style="53" customWidth="1"/>
    <col min="12678" max="12678" width="53.88671875" style="53" customWidth="1"/>
    <col min="12679" max="12679" width="7.88671875" style="53" customWidth="1"/>
    <col min="12680" max="12680" width="11.109375" style="53" customWidth="1"/>
    <col min="12681" max="12681" width="12.33203125" style="53" customWidth="1"/>
    <col min="12682" max="12682" width="8.5546875" style="53" customWidth="1"/>
    <col min="12683" max="12683" width="13.88671875" style="53" customWidth="1"/>
    <col min="12684" max="12684" width="12" style="53" customWidth="1"/>
    <col min="12685" max="12685" width="12.5546875" style="53" customWidth="1"/>
    <col min="12686" max="12686" width="8.5546875" style="53" customWidth="1"/>
    <col min="12687" max="12687" width="3.33203125" style="53" customWidth="1"/>
    <col min="12688" max="12688" width="8.5546875" style="53" customWidth="1"/>
    <col min="12689" max="12689" width="12.5546875" style="53" customWidth="1"/>
    <col min="12690" max="12690" width="11.33203125" style="53" customWidth="1"/>
    <col min="12691" max="12691" width="15" style="53" customWidth="1"/>
    <col min="12692" max="12931" width="8.88671875" style="53"/>
    <col min="12932" max="12932" width="6.44140625" style="53" bestFit="1" customWidth="1"/>
    <col min="12933" max="12933" width="16" style="53" customWidth="1"/>
    <col min="12934" max="12934" width="53.88671875" style="53" customWidth="1"/>
    <col min="12935" max="12935" width="7.88671875" style="53" customWidth="1"/>
    <col min="12936" max="12936" width="11.109375" style="53" customWidth="1"/>
    <col min="12937" max="12937" width="12.33203125" style="53" customWidth="1"/>
    <col min="12938" max="12938" width="8.5546875" style="53" customWidth="1"/>
    <col min="12939" max="12939" width="13.88671875" style="53" customWidth="1"/>
    <col min="12940" max="12940" width="12" style="53" customWidth="1"/>
    <col min="12941" max="12941" width="12.5546875" style="53" customWidth="1"/>
    <col min="12942" max="12942" width="8.5546875" style="53" customWidth="1"/>
    <col min="12943" max="12943" width="3.33203125" style="53" customWidth="1"/>
    <col min="12944" max="12944" width="8.5546875" style="53" customWidth="1"/>
    <col min="12945" max="12945" width="12.5546875" style="53" customWidth="1"/>
    <col min="12946" max="12946" width="11.33203125" style="53" customWidth="1"/>
    <col min="12947" max="12947" width="15" style="53" customWidth="1"/>
    <col min="12948" max="13187" width="8.88671875" style="53"/>
    <col min="13188" max="13188" width="6.44140625" style="53" bestFit="1" customWidth="1"/>
    <col min="13189" max="13189" width="16" style="53" customWidth="1"/>
    <col min="13190" max="13190" width="53.88671875" style="53" customWidth="1"/>
    <col min="13191" max="13191" width="7.88671875" style="53" customWidth="1"/>
    <col min="13192" max="13192" width="11.109375" style="53" customWidth="1"/>
    <col min="13193" max="13193" width="12.33203125" style="53" customWidth="1"/>
    <col min="13194" max="13194" width="8.5546875" style="53" customWidth="1"/>
    <col min="13195" max="13195" width="13.88671875" style="53" customWidth="1"/>
    <col min="13196" max="13196" width="12" style="53" customWidth="1"/>
    <col min="13197" max="13197" width="12.5546875" style="53" customWidth="1"/>
    <col min="13198" max="13198" width="8.5546875" style="53" customWidth="1"/>
    <col min="13199" max="13199" width="3.33203125" style="53" customWidth="1"/>
    <col min="13200" max="13200" width="8.5546875" style="53" customWidth="1"/>
    <col min="13201" max="13201" width="12.5546875" style="53" customWidth="1"/>
    <col min="13202" max="13202" width="11.33203125" style="53" customWidth="1"/>
    <col min="13203" max="13203" width="15" style="53" customWidth="1"/>
    <col min="13204" max="13443" width="8.88671875" style="53"/>
    <col min="13444" max="13444" width="6.44140625" style="53" bestFit="1" customWidth="1"/>
    <col min="13445" max="13445" width="16" style="53" customWidth="1"/>
    <col min="13446" max="13446" width="53.88671875" style="53" customWidth="1"/>
    <col min="13447" max="13447" width="7.88671875" style="53" customWidth="1"/>
    <col min="13448" max="13448" width="11.109375" style="53" customWidth="1"/>
    <col min="13449" max="13449" width="12.33203125" style="53" customWidth="1"/>
    <col min="13450" max="13450" width="8.5546875" style="53" customWidth="1"/>
    <col min="13451" max="13451" width="13.88671875" style="53" customWidth="1"/>
    <col min="13452" max="13452" width="12" style="53" customWidth="1"/>
    <col min="13453" max="13453" width="12.5546875" style="53" customWidth="1"/>
    <col min="13454" max="13454" width="8.5546875" style="53" customWidth="1"/>
    <col min="13455" max="13455" width="3.33203125" style="53" customWidth="1"/>
    <col min="13456" max="13456" width="8.5546875" style="53" customWidth="1"/>
    <col min="13457" max="13457" width="12.5546875" style="53" customWidth="1"/>
    <col min="13458" max="13458" width="11.33203125" style="53" customWidth="1"/>
    <col min="13459" max="13459" width="15" style="53" customWidth="1"/>
    <col min="13460" max="13699" width="8.88671875" style="53"/>
    <col min="13700" max="13700" width="6.44140625" style="53" bestFit="1" customWidth="1"/>
    <col min="13701" max="13701" width="16" style="53" customWidth="1"/>
    <col min="13702" max="13702" width="53.88671875" style="53" customWidth="1"/>
    <col min="13703" max="13703" width="7.88671875" style="53" customWidth="1"/>
    <col min="13704" max="13704" width="11.109375" style="53" customWidth="1"/>
    <col min="13705" max="13705" width="12.33203125" style="53" customWidth="1"/>
    <col min="13706" max="13706" width="8.5546875" style="53" customWidth="1"/>
    <col min="13707" max="13707" width="13.88671875" style="53" customWidth="1"/>
    <col min="13708" max="13708" width="12" style="53" customWidth="1"/>
    <col min="13709" max="13709" width="12.5546875" style="53" customWidth="1"/>
    <col min="13710" max="13710" width="8.5546875" style="53" customWidth="1"/>
    <col min="13711" max="13711" width="3.33203125" style="53" customWidth="1"/>
    <col min="13712" max="13712" width="8.5546875" style="53" customWidth="1"/>
    <col min="13713" max="13713" width="12.5546875" style="53" customWidth="1"/>
    <col min="13714" max="13714" width="11.33203125" style="53" customWidth="1"/>
    <col min="13715" max="13715" width="15" style="53" customWidth="1"/>
    <col min="13716" max="13955" width="8.88671875" style="53"/>
    <col min="13956" max="13956" width="6.44140625" style="53" bestFit="1" customWidth="1"/>
    <col min="13957" max="13957" width="16" style="53" customWidth="1"/>
    <col min="13958" max="13958" width="53.88671875" style="53" customWidth="1"/>
    <col min="13959" max="13959" width="7.88671875" style="53" customWidth="1"/>
    <col min="13960" max="13960" width="11.109375" style="53" customWidth="1"/>
    <col min="13961" max="13961" width="12.33203125" style="53" customWidth="1"/>
    <col min="13962" max="13962" width="8.5546875" style="53" customWidth="1"/>
    <col min="13963" max="13963" width="13.88671875" style="53" customWidth="1"/>
    <col min="13964" max="13964" width="12" style="53" customWidth="1"/>
    <col min="13965" max="13965" width="12.5546875" style="53" customWidth="1"/>
    <col min="13966" max="13966" width="8.5546875" style="53" customWidth="1"/>
    <col min="13967" max="13967" width="3.33203125" style="53" customWidth="1"/>
    <col min="13968" max="13968" width="8.5546875" style="53" customWidth="1"/>
    <col min="13969" max="13969" width="12.5546875" style="53" customWidth="1"/>
    <col min="13970" max="13970" width="11.33203125" style="53" customWidth="1"/>
    <col min="13971" max="13971" width="15" style="53" customWidth="1"/>
    <col min="13972" max="14211" width="8.88671875" style="53"/>
    <col min="14212" max="14212" width="6.44140625" style="53" bestFit="1" customWidth="1"/>
    <col min="14213" max="14213" width="16" style="53" customWidth="1"/>
    <col min="14214" max="14214" width="53.88671875" style="53" customWidth="1"/>
    <col min="14215" max="14215" width="7.88671875" style="53" customWidth="1"/>
    <col min="14216" max="14216" width="11.109375" style="53" customWidth="1"/>
    <col min="14217" max="14217" width="12.33203125" style="53" customWidth="1"/>
    <col min="14218" max="14218" width="8.5546875" style="53" customWidth="1"/>
    <col min="14219" max="14219" width="13.88671875" style="53" customWidth="1"/>
    <col min="14220" max="14220" width="12" style="53" customWidth="1"/>
    <col min="14221" max="14221" width="12.5546875" style="53" customWidth="1"/>
    <col min="14222" max="14222" width="8.5546875" style="53" customWidth="1"/>
    <col min="14223" max="14223" width="3.33203125" style="53" customWidth="1"/>
    <col min="14224" max="14224" width="8.5546875" style="53" customWidth="1"/>
    <col min="14225" max="14225" width="12.5546875" style="53" customWidth="1"/>
    <col min="14226" max="14226" width="11.33203125" style="53" customWidth="1"/>
    <col min="14227" max="14227" width="15" style="53" customWidth="1"/>
    <col min="14228" max="14467" width="8.88671875" style="53"/>
    <col min="14468" max="14468" width="6.44140625" style="53" bestFit="1" customWidth="1"/>
    <col min="14469" max="14469" width="16" style="53" customWidth="1"/>
    <col min="14470" max="14470" width="53.88671875" style="53" customWidth="1"/>
    <col min="14471" max="14471" width="7.88671875" style="53" customWidth="1"/>
    <col min="14472" max="14472" width="11.109375" style="53" customWidth="1"/>
    <col min="14473" max="14473" width="12.33203125" style="53" customWidth="1"/>
    <col min="14474" max="14474" width="8.5546875" style="53" customWidth="1"/>
    <col min="14475" max="14475" width="13.88671875" style="53" customWidth="1"/>
    <col min="14476" max="14476" width="12" style="53" customWidth="1"/>
    <col min="14477" max="14477" width="12.5546875" style="53" customWidth="1"/>
    <col min="14478" max="14478" width="8.5546875" style="53" customWidth="1"/>
    <col min="14479" max="14479" width="3.33203125" style="53" customWidth="1"/>
    <col min="14480" max="14480" width="8.5546875" style="53" customWidth="1"/>
    <col min="14481" max="14481" width="12.5546875" style="53" customWidth="1"/>
    <col min="14482" max="14482" width="11.33203125" style="53" customWidth="1"/>
    <col min="14483" max="14483" width="15" style="53" customWidth="1"/>
    <col min="14484" max="14723" width="8.88671875" style="53"/>
    <col min="14724" max="14724" width="6.44140625" style="53" bestFit="1" customWidth="1"/>
    <col min="14725" max="14725" width="16" style="53" customWidth="1"/>
    <col min="14726" max="14726" width="53.88671875" style="53" customWidth="1"/>
    <col min="14727" max="14727" width="7.88671875" style="53" customWidth="1"/>
    <col min="14728" max="14728" width="11.109375" style="53" customWidth="1"/>
    <col min="14729" max="14729" width="12.33203125" style="53" customWidth="1"/>
    <col min="14730" max="14730" width="8.5546875" style="53" customWidth="1"/>
    <col min="14731" max="14731" width="13.88671875" style="53" customWidth="1"/>
    <col min="14732" max="14732" width="12" style="53" customWidth="1"/>
    <col min="14733" max="14733" width="12.5546875" style="53" customWidth="1"/>
    <col min="14734" max="14734" width="8.5546875" style="53" customWidth="1"/>
    <col min="14735" max="14735" width="3.33203125" style="53" customWidth="1"/>
    <col min="14736" max="14736" width="8.5546875" style="53" customWidth="1"/>
    <col min="14737" max="14737" width="12.5546875" style="53" customWidth="1"/>
    <col min="14738" max="14738" width="11.33203125" style="53" customWidth="1"/>
    <col min="14739" max="14739" width="15" style="53" customWidth="1"/>
    <col min="14740" max="14979" width="8.88671875" style="53"/>
    <col min="14980" max="14980" width="6.44140625" style="53" bestFit="1" customWidth="1"/>
    <col min="14981" max="14981" width="16" style="53" customWidth="1"/>
    <col min="14982" max="14982" width="53.88671875" style="53" customWidth="1"/>
    <col min="14983" max="14983" width="7.88671875" style="53" customWidth="1"/>
    <col min="14984" max="14984" width="11.109375" style="53" customWidth="1"/>
    <col min="14985" max="14985" width="12.33203125" style="53" customWidth="1"/>
    <col min="14986" max="14986" width="8.5546875" style="53" customWidth="1"/>
    <col min="14987" max="14987" width="13.88671875" style="53" customWidth="1"/>
    <col min="14988" max="14988" width="12" style="53" customWidth="1"/>
    <col min="14989" max="14989" width="12.5546875" style="53" customWidth="1"/>
    <col min="14990" max="14990" width="8.5546875" style="53" customWidth="1"/>
    <col min="14991" max="14991" width="3.33203125" style="53" customWidth="1"/>
    <col min="14992" max="14992" width="8.5546875" style="53" customWidth="1"/>
    <col min="14993" max="14993" width="12.5546875" style="53" customWidth="1"/>
    <col min="14994" max="14994" width="11.33203125" style="53" customWidth="1"/>
    <col min="14995" max="14995" width="15" style="53" customWidth="1"/>
    <col min="14996" max="15235" width="8.88671875" style="53"/>
    <col min="15236" max="15236" width="6.44140625" style="53" bestFit="1" customWidth="1"/>
    <col min="15237" max="15237" width="16" style="53" customWidth="1"/>
    <col min="15238" max="15238" width="53.88671875" style="53" customWidth="1"/>
    <col min="15239" max="15239" width="7.88671875" style="53" customWidth="1"/>
    <col min="15240" max="15240" width="11.109375" style="53" customWidth="1"/>
    <col min="15241" max="15241" width="12.33203125" style="53" customWidth="1"/>
    <col min="15242" max="15242" width="8.5546875" style="53" customWidth="1"/>
    <col min="15243" max="15243" width="13.88671875" style="53" customWidth="1"/>
    <col min="15244" max="15244" width="12" style="53" customWidth="1"/>
    <col min="15245" max="15245" width="12.5546875" style="53" customWidth="1"/>
    <col min="15246" max="15246" width="8.5546875" style="53" customWidth="1"/>
    <col min="15247" max="15247" width="3.33203125" style="53" customWidth="1"/>
    <col min="15248" max="15248" width="8.5546875" style="53" customWidth="1"/>
    <col min="15249" max="15249" width="12.5546875" style="53" customWidth="1"/>
    <col min="15250" max="15250" width="11.33203125" style="53" customWidth="1"/>
    <col min="15251" max="15251" width="15" style="53" customWidth="1"/>
    <col min="15252" max="15491" width="8.88671875" style="53"/>
    <col min="15492" max="15492" width="6.44140625" style="53" bestFit="1" customWidth="1"/>
    <col min="15493" max="15493" width="16" style="53" customWidth="1"/>
    <col min="15494" max="15494" width="53.88671875" style="53" customWidth="1"/>
    <col min="15495" max="15495" width="7.88671875" style="53" customWidth="1"/>
    <col min="15496" max="15496" width="11.109375" style="53" customWidth="1"/>
    <col min="15497" max="15497" width="12.33203125" style="53" customWidth="1"/>
    <col min="15498" max="15498" width="8.5546875" style="53" customWidth="1"/>
    <col min="15499" max="15499" width="13.88671875" style="53" customWidth="1"/>
    <col min="15500" max="15500" width="12" style="53" customWidth="1"/>
    <col min="15501" max="15501" width="12.5546875" style="53" customWidth="1"/>
    <col min="15502" max="15502" width="8.5546875" style="53" customWidth="1"/>
    <col min="15503" max="15503" width="3.33203125" style="53" customWidth="1"/>
    <col min="15504" max="15504" width="8.5546875" style="53" customWidth="1"/>
    <col min="15505" max="15505" width="12.5546875" style="53" customWidth="1"/>
    <col min="15506" max="15506" width="11.33203125" style="53" customWidth="1"/>
    <col min="15507" max="15507" width="15" style="53" customWidth="1"/>
    <col min="15508" max="15747" width="8.88671875" style="53"/>
    <col min="15748" max="15748" width="6.44140625" style="53" bestFit="1" customWidth="1"/>
    <col min="15749" max="15749" width="16" style="53" customWidth="1"/>
    <col min="15750" max="15750" width="53.88671875" style="53" customWidth="1"/>
    <col min="15751" max="15751" width="7.88671875" style="53" customWidth="1"/>
    <col min="15752" max="15752" width="11.109375" style="53" customWidth="1"/>
    <col min="15753" max="15753" width="12.33203125" style="53" customWidth="1"/>
    <col min="15754" max="15754" width="8.5546875" style="53" customWidth="1"/>
    <col min="15755" max="15755" width="13.88671875" style="53" customWidth="1"/>
    <col min="15756" max="15756" width="12" style="53" customWidth="1"/>
    <col min="15757" max="15757" width="12.5546875" style="53" customWidth="1"/>
    <col min="15758" max="15758" width="8.5546875" style="53" customWidth="1"/>
    <col min="15759" max="15759" width="3.33203125" style="53" customWidth="1"/>
    <col min="15760" max="15760" width="8.5546875" style="53" customWidth="1"/>
    <col min="15761" max="15761" width="12.5546875" style="53" customWidth="1"/>
    <col min="15762" max="15762" width="11.33203125" style="53" customWidth="1"/>
    <col min="15763" max="15763" width="15" style="53" customWidth="1"/>
    <col min="15764" max="16003" width="8.88671875" style="53"/>
    <col min="16004" max="16004" width="6.44140625" style="53" bestFit="1" customWidth="1"/>
    <col min="16005" max="16005" width="16" style="53" customWidth="1"/>
    <col min="16006" max="16006" width="53.88671875" style="53" customWidth="1"/>
    <col min="16007" max="16007" width="7.88671875" style="53" customWidth="1"/>
    <col min="16008" max="16008" width="11.109375" style="53" customWidth="1"/>
    <col min="16009" max="16009" width="12.33203125" style="53" customWidth="1"/>
    <col min="16010" max="16010" width="8.5546875" style="53" customWidth="1"/>
    <col min="16011" max="16011" width="13.88671875" style="53" customWidth="1"/>
    <col min="16012" max="16012" width="12" style="53" customWidth="1"/>
    <col min="16013" max="16013" width="12.5546875" style="53" customWidth="1"/>
    <col min="16014" max="16014" width="8.5546875" style="53" customWidth="1"/>
    <col min="16015" max="16015" width="3.33203125" style="53" customWidth="1"/>
    <col min="16016" max="16016" width="8.5546875" style="53" customWidth="1"/>
    <col min="16017" max="16017" width="12.5546875" style="53" customWidth="1"/>
    <col min="16018" max="16018" width="11.33203125" style="53" customWidth="1"/>
    <col min="16019" max="16019" width="15" style="53" customWidth="1"/>
    <col min="16020" max="16302" width="8.88671875" style="53"/>
    <col min="16303" max="16320" width="8.88671875" style="53" customWidth="1"/>
    <col min="16321" max="16369" width="8.88671875" style="53"/>
    <col min="16370" max="16380" width="8.88671875" style="53" customWidth="1"/>
    <col min="16381" max="16381" width="8.88671875" style="53"/>
    <col min="16382" max="16382" width="8.88671875" style="53" customWidth="1"/>
    <col min="16383" max="16384" width="8.88671875" style="53"/>
  </cols>
  <sheetData>
    <row r="1" spans="1:6">
      <c r="A1" s="325" t="s">
        <v>524</v>
      </c>
      <c r="B1" s="326"/>
      <c r="C1" s="326"/>
      <c r="D1" s="326"/>
      <c r="E1" s="326"/>
      <c r="F1" s="326"/>
    </row>
    <row r="2" spans="1:6">
      <c r="A2" s="161"/>
      <c r="B2" s="202"/>
      <c r="C2" s="101"/>
      <c r="D2" s="205"/>
      <c r="E2" s="101"/>
      <c r="F2" s="101"/>
    </row>
    <row r="3" spans="1:6" s="77" customFormat="1">
      <c r="A3" s="329" t="s">
        <v>525</v>
      </c>
      <c r="B3" s="329"/>
      <c r="C3" s="329"/>
      <c r="D3" s="329"/>
      <c r="E3" s="329"/>
      <c r="F3" s="329"/>
    </row>
    <row r="4" spans="1:6" s="77" customFormat="1">
      <c r="A4" s="161"/>
      <c r="B4" s="202"/>
      <c r="C4" s="161"/>
      <c r="D4" s="206"/>
      <c r="E4" s="161"/>
      <c r="F4" s="162"/>
    </row>
    <row r="5" spans="1:6" s="77" customFormat="1">
      <c r="A5" s="92" t="s">
        <v>0</v>
      </c>
      <c r="B5" s="169" t="s">
        <v>2</v>
      </c>
      <c r="C5" s="92" t="s">
        <v>3</v>
      </c>
      <c r="D5" s="207" t="s">
        <v>439</v>
      </c>
      <c r="E5" s="92" t="s">
        <v>370</v>
      </c>
      <c r="F5" s="92" t="s">
        <v>371</v>
      </c>
    </row>
    <row r="6" spans="1:6" s="77" customFormat="1">
      <c r="A6" s="163"/>
      <c r="B6" s="300"/>
      <c r="C6" s="92"/>
      <c r="D6" s="207"/>
      <c r="E6" s="92"/>
      <c r="F6" s="73"/>
    </row>
    <row r="7" spans="1:6" s="77" customFormat="1">
      <c r="A7" s="163" t="s">
        <v>450</v>
      </c>
      <c r="B7" s="328" t="s">
        <v>451</v>
      </c>
      <c r="C7" s="92"/>
      <c r="D7" s="207"/>
      <c r="E7" s="92"/>
      <c r="F7" s="164"/>
    </row>
    <row r="8" spans="1:6" s="77" customFormat="1">
      <c r="A8" s="163"/>
      <c r="B8" s="299"/>
      <c r="C8" s="92"/>
      <c r="D8" s="207"/>
      <c r="E8" s="92"/>
      <c r="F8" s="73"/>
    </row>
    <row r="9" spans="1:6" s="77" customFormat="1">
      <c r="A9" s="163" t="s">
        <v>441</v>
      </c>
      <c r="B9" s="328" t="s">
        <v>244</v>
      </c>
      <c r="C9" s="92"/>
      <c r="D9" s="207"/>
      <c r="E9" s="92"/>
      <c r="F9" s="164"/>
    </row>
    <row r="10" spans="1:6" s="77" customFormat="1">
      <c r="A10" s="163"/>
      <c r="B10" s="328"/>
      <c r="C10" s="92"/>
      <c r="D10" s="207"/>
      <c r="E10" s="92"/>
      <c r="F10" s="73"/>
    </row>
    <row r="11" spans="1:6" s="77" customFormat="1">
      <c r="A11" s="163" t="s">
        <v>442</v>
      </c>
      <c r="B11" s="328" t="s">
        <v>20</v>
      </c>
      <c r="C11" s="92"/>
      <c r="D11" s="207"/>
      <c r="E11" s="92"/>
      <c r="F11" s="164"/>
    </row>
    <row r="12" spans="1:6" s="77" customFormat="1">
      <c r="A12" s="163"/>
      <c r="B12" s="328"/>
      <c r="C12" s="92"/>
      <c r="D12" s="207"/>
      <c r="E12" s="92"/>
      <c r="F12" s="73"/>
    </row>
    <row r="13" spans="1:6" s="77" customFormat="1">
      <c r="A13" s="163" t="s">
        <v>443</v>
      </c>
      <c r="B13" s="328" t="s">
        <v>32</v>
      </c>
      <c r="C13" s="92"/>
      <c r="D13" s="207"/>
      <c r="E13" s="92"/>
      <c r="F13" s="164"/>
    </row>
    <row r="14" spans="1:6" s="77" customFormat="1">
      <c r="A14" s="163"/>
      <c r="B14" s="328"/>
      <c r="C14" s="92"/>
      <c r="D14" s="207"/>
      <c r="E14" s="92"/>
      <c r="F14" s="73"/>
    </row>
    <row r="15" spans="1:6" s="77" customFormat="1">
      <c r="A15" s="163" t="s">
        <v>444</v>
      </c>
      <c r="B15" s="328" t="s">
        <v>188</v>
      </c>
      <c r="C15" s="92"/>
      <c r="D15" s="207"/>
      <c r="E15" s="92"/>
      <c r="F15" s="164"/>
    </row>
    <row r="16" spans="1:6" s="77" customFormat="1">
      <c r="A16" s="163"/>
      <c r="B16" s="328"/>
      <c r="C16" s="92"/>
      <c r="D16" s="207"/>
      <c r="E16" s="92"/>
      <c r="F16" s="73"/>
    </row>
    <row r="17" spans="1:6" s="77" customFormat="1">
      <c r="A17" s="163" t="s">
        <v>445</v>
      </c>
      <c r="B17" s="328" t="s">
        <v>96</v>
      </c>
      <c r="C17" s="92"/>
      <c r="D17" s="207"/>
      <c r="E17" s="92"/>
      <c r="F17" s="164"/>
    </row>
    <row r="18" spans="1:6" s="77" customFormat="1">
      <c r="A18" s="163"/>
      <c r="B18" s="328"/>
      <c r="C18" s="92"/>
      <c r="D18" s="207"/>
      <c r="E18" s="92"/>
      <c r="F18" s="73"/>
    </row>
    <row r="19" spans="1:6" s="77" customFormat="1">
      <c r="A19" s="163" t="s">
        <v>446</v>
      </c>
      <c r="B19" s="328" t="s">
        <v>189</v>
      </c>
      <c r="C19" s="92"/>
      <c r="D19" s="207"/>
      <c r="E19" s="92"/>
      <c r="F19" s="164"/>
    </row>
    <row r="20" spans="1:6" s="77" customFormat="1">
      <c r="A20" s="163"/>
      <c r="B20" s="328"/>
      <c r="C20" s="92"/>
      <c r="D20" s="207"/>
      <c r="E20" s="92"/>
      <c r="F20" s="73"/>
    </row>
    <row r="21" spans="1:6" s="77" customFormat="1">
      <c r="A21" s="20" t="s">
        <v>447</v>
      </c>
      <c r="B21" s="328" t="s">
        <v>473</v>
      </c>
      <c r="C21" s="92"/>
      <c r="D21" s="207"/>
      <c r="E21" s="92"/>
      <c r="F21" s="164"/>
    </row>
    <row r="22" spans="1:6" s="77" customFormat="1">
      <c r="A22" s="163"/>
      <c r="B22" s="299"/>
      <c r="C22" s="92"/>
      <c r="D22" s="207"/>
      <c r="E22" s="92"/>
      <c r="F22" s="73"/>
    </row>
    <row r="23" spans="1:6" s="77" customFormat="1">
      <c r="A23" s="163" t="s">
        <v>448</v>
      </c>
      <c r="B23" s="328" t="s">
        <v>497</v>
      </c>
      <c r="C23" s="92"/>
      <c r="D23" s="207"/>
      <c r="E23" s="92"/>
      <c r="F23" s="164"/>
    </row>
    <row r="24" spans="1:6" s="77" customFormat="1">
      <c r="A24" s="163"/>
      <c r="B24" s="299"/>
      <c r="C24" s="92"/>
      <c r="D24" s="207"/>
      <c r="E24" s="92"/>
      <c r="F24" s="73"/>
    </row>
    <row r="25" spans="1:6" s="77" customFormat="1">
      <c r="A25" s="163" t="s">
        <v>433</v>
      </c>
      <c r="B25" s="328" t="s">
        <v>190</v>
      </c>
      <c r="C25" s="92"/>
      <c r="D25" s="207"/>
      <c r="E25" s="92"/>
      <c r="F25" s="164"/>
    </row>
    <row r="26" spans="1:6" s="77" customFormat="1">
      <c r="A26" s="163"/>
      <c r="B26" s="328"/>
      <c r="C26" s="92"/>
      <c r="D26" s="207"/>
      <c r="E26" s="92"/>
      <c r="F26" s="73"/>
    </row>
    <row r="27" spans="1:6" s="77" customFormat="1">
      <c r="A27" s="163" t="s">
        <v>434</v>
      </c>
      <c r="B27" s="328" t="s">
        <v>462</v>
      </c>
      <c r="C27" s="92"/>
      <c r="D27" s="207"/>
      <c r="E27" s="92"/>
      <c r="F27" s="164"/>
    </row>
    <row r="28" spans="1:6" s="77" customFormat="1">
      <c r="A28" s="163"/>
      <c r="B28" s="302"/>
      <c r="C28" s="92"/>
      <c r="D28" s="207"/>
      <c r="E28" s="92"/>
      <c r="F28" s="164"/>
    </row>
    <row r="29" spans="1:6" s="77" customFormat="1">
      <c r="A29" s="73"/>
      <c r="B29" s="298"/>
      <c r="C29" s="92"/>
      <c r="D29" s="207"/>
      <c r="E29" s="92"/>
      <c r="F29" s="165">
        <f>SUM(F6:F27)</f>
        <v>0</v>
      </c>
    </row>
    <row r="30" spans="1:6" s="77" customFormat="1">
      <c r="A30" s="148"/>
      <c r="B30" s="202"/>
      <c r="C30" s="161"/>
      <c r="D30" s="206"/>
      <c r="E30" s="161"/>
      <c r="F30" s="166"/>
    </row>
    <row r="31" spans="1:6" s="77" customFormat="1">
      <c r="A31" s="148"/>
      <c r="B31" s="202"/>
      <c r="C31" s="161"/>
      <c r="D31" s="206"/>
      <c r="E31" s="161"/>
      <c r="F31" s="166"/>
    </row>
    <row r="32" spans="1:6" s="77" customFormat="1">
      <c r="A32" s="148"/>
      <c r="B32" s="202"/>
      <c r="C32" s="161"/>
      <c r="D32" s="206"/>
      <c r="E32" s="161"/>
      <c r="F32" s="166"/>
    </row>
    <row r="33" spans="1:6" s="77" customFormat="1">
      <c r="A33" s="148"/>
      <c r="B33" s="202"/>
      <c r="C33" s="161"/>
      <c r="D33" s="206"/>
      <c r="E33" s="161"/>
      <c r="F33" s="166"/>
    </row>
    <row r="34" spans="1:6" s="77" customFormat="1">
      <c r="A34" s="148"/>
      <c r="B34" s="202"/>
      <c r="C34" s="161"/>
      <c r="D34" s="206"/>
      <c r="E34" s="161"/>
      <c r="F34" s="166"/>
    </row>
    <row r="35" spans="1:6" s="77" customFormat="1">
      <c r="A35" s="148"/>
      <c r="B35" s="202"/>
      <c r="C35" s="161"/>
      <c r="D35" s="206"/>
      <c r="E35" s="161"/>
      <c r="F35" s="166"/>
    </row>
    <row r="36" spans="1:6" s="77" customFormat="1">
      <c r="A36" s="148"/>
      <c r="B36" s="202"/>
      <c r="C36" s="161"/>
      <c r="D36" s="206"/>
      <c r="E36" s="161"/>
      <c r="F36" s="166"/>
    </row>
    <row r="37" spans="1:6" s="77" customFormat="1">
      <c r="A37" s="148"/>
      <c r="B37" s="202"/>
      <c r="C37" s="161"/>
      <c r="D37" s="206"/>
      <c r="E37" s="161"/>
      <c r="F37" s="166"/>
    </row>
    <row r="38" spans="1:6" s="77" customFormat="1">
      <c r="A38" s="148"/>
      <c r="B38" s="202"/>
      <c r="C38" s="161"/>
      <c r="D38" s="206"/>
      <c r="E38" s="161"/>
      <c r="F38" s="166"/>
    </row>
    <row r="39" spans="1:6" s="173" customFormat="1" ht="13.2">
      <c r="A39" s="171" t="s">
        <v>0</v>
      </c>
      <c r="B39" s="184" t="s">
        <v>2</v>
      </c>
      <c r="C39" s="171" t="s">
        <v>3</v>
      </c>
      <c r="D39" s="210" t="s">
        <v>439</v>
      </c>
      <c r="E39" s="171" t="s">
        <v>370</v>
      </c>
      <c r="F39" s="171" t="s">
        <v>371</v>
      </c>
    </row>
    <row r="40" spans="1:6" s="77" customFormat="1">
      <c r="A40" s="92"/>
      <c r="B40" s="169"/>
      <c r="C40" s="92"/>
      <c r="D40" s="207"/>
      <c r="E40" s="92"/>
      <c r="F40" s="92"/>
    </row>
    <row r="41" spans="1:6" s="173" customFormat="1" ht="13.2">
      <c r="A41" s="171" t="s">
        <v>450</v>
      </c>
      <c r="B41" s="184" t="s">
        <v>452</v>
      </c>
      <c r="C41" s="172"/>
      <c r="D41" s="208"/>
      <c r="E41" s="171"/>
      <c r="F41" s="171"/>
    </row>
    <row r="42" spans="1:6" s="173" customFormat="1" ht="13.2">
      <c r="A42" s="172"/>
      <c r="B42" s="178"/>
      <c r="C42" s="172"/>
      <c r="D42" s="208"/>
      <c r="E42" s="171"/>
      <c r="F42" s="171"/>
    </row>
    <row r="43" spans="1:6" s="173" customFormat="1" ht="118.8">
      <c r="A43" s="176">
        <v>1</v>
      </c>
      <c r="B43" s="178" t="s">
        <v>453</v>
      </c>
      <c r="C43" s="172" t="s">
        <v>97</v>
      </c>
      <c r="D43" s="209">
        <v>1</v>
      </c>
      <c r="E43" s="175"/>
      <c r="F43" s="174"/>
    </row>
    <row r="44" spans="1:6" s="173" customFormat="1" ht="13.2">
      <c r="A44" s="172"/>
      <c r="B44" s="178"/>
      <c r="C44" s="172"/>
      <c r="D44" s="208"/>
      <c r="E44" s="172"/>
      <c r="F44" s="171"/>
    </row>
    <row r="45" spans="1:6" s="173" customFormat="1" ht="171.6">
      <c r="A45" s="176">
        <v>2</v>
      </c>
      <c r="B45" s="178" t="s">
        <v>531</v>
      </c>
      <c r="C45" s="172" t="s">
        <v>97</v>
      </c>
      <c r="D45" s="208">
        <v>1</v>
      </c>
      <c r="E45" s="175"/>
      <c r="F45" s="174"/>
    </row>
    <row r="46" spans="1:6" s="173" customFormat="1" ht="13.2">
      <c r="A46" s="172"/>
      <c r="B46" s="178"/>
      <c r="C46" s="172"/>
      <c r="D46" s="208"/>
      <c r="E46" s="172"/>
      <c r="F46" s="171"/>
    </row>
    <row r="47" spans="1:6" s="173" customFormat="1" ht="105.6">
      <c r="A47" s="176">
        <v>3</v>
      </c>
      <c r="B47" s="180" t="s">
        <v>705</v>
      </c>
      <c r="C47" s="172" t="s">
        <v>97</v>
      </c>
      <c r="D47" s="208">
        <v>1</v>
      </c>
      <c r="E47" s="175"/>
      <c r="F47" s="174"/>
    </row>
    <row r="48" spans="1:6" s="173" customFormat="1" ht="13.2">
      <c r="A48" s="176"/>
      <c r="B48" s="180"/>
      <c r="C48" s="172"/>
      <c r="D48" s="208"/>
      <c r="E48" s="175"/>
      <c r="F48" s="174"/>
    </row>
    <row r="49" spans="1:6" s="173" customFormat="1" ht="118.8">
      <c r="A49" s="176">
        <v>4</v>
      </c>
      <c r="B49" s="178" t="s">
        <v>530</v>
      </c>
      <c r="C49" s="172"/>
      <c r="D49" s="208"/>
      <c r="E49" s="172"/>
      <c r="F49" s="171"/>
    </row>
    <row r="50" spans="1:6" s="173" customFormat="1" ht="343.2">
      <c r="A50" s="171"/>
      <c r="B50" s="178" t="s">
        <v>706</v>
      </c>
      <c r="C50" s="172" t="s">
        <v>19</v>
      </c>
      <c r="D50" s="208">
        <v>1</v>
      </c>
      <c r="E50" s="175"/>
      <c r="F50" s="174"/>
    </row>
    <row r="51" spans="1:6" s="173" customFormat="1" ht="369.6">
      <c r="A51" s="176"/>
      <c r="B51" s="182" t="s">
        <v>607</v>
      </c>
      <c r="C51" s="172" t="s">
        <v>218</v>
      </c>
      <c r="D51" s="208">
        <v>1</v>
      </c>
      <c r="E51" s="175"/>
      <c r="F51" s="174"/>
    </row>
    <row r="52" spans="1:6" s="173" customFormat="1" ht="13.2">
      <c r="A52" s="176"/>
      <c r="B52" s="182"/>
      <c r="C52" s="172"/>
      <c r="D52" s="208"/>
      <c r="E52" s="172"/>
      <c r="F52" s="171"/>
    </row>
    <row r="53" spans="1:6" s="173" customFormat="1" ht="13.2">
      <c r="A53" s="176">
        <v>5</v>
      </c>
      <c r="B53" s="184" t="s">
        <v>454</v>
      </c>
      <c r="C53" s="172"/>
      <c r="D53" s="208"/>
      <c r="E53" s="172"/>
      <c r="F53" s="171"/>
    </row>
    <row r="54" spans="1:6" s="173" customFormat="1" ht="118.8">
      <c r="A54" s="176">
        <v>5.0999999999999996</v>
      </c>
      <c r="B54" s="178" t="s">
        <v>536</v>
      </c>
      <c r="C54" s="172"/>
      <c r="D54" s="208"/>
      <c r="E54" s="172"/>
      <c r="F54" s="171"/>
    </row>
    <row r="55" spans="1:6" s="173" customFormat="1" ht="13.2">
      <c r="A55" s="172" t="s">
        <v>12</v>
      </c>
      <c r="B55" s="178" t="s">
        <v>537</v>
      </c>
      <c r="C55" s="172" t="s">
        <v>22</v>
      </c>
      <c r="D55" s="208">
        <v>30</v>
      </c>
      <c r="E55" s="175"/>
      <c r="F55" s="174"/>
    </row>
    <row r="56" spans="1:6" s="173" customFormat="1" ht="13.2">
      <c r="A56" s="176"/>
      <c r="B56" s="182"/>
      <c r="C56" s="172"/>
      <c r="D56" s="208"/>
      <c r="E56" s="172"/>
      <c r="F56" s="171"/>
    </row>
    <row r="57" spans="1:6" s="173" customFormat="1" ht="52.8">
      <c r="A57" s="176">
        <v>6</v>
      </c>
      <c r="B57" s="182" t="s">
        <v>456</v>
      </c>
      <c r="C57" s="172"/>
      <c r="D57" s="208"/>
      <c r="E57" s="172"/>
      <c r="F57" s="171"/>
    </row>
    <row r="58" spans="1:6" s="173" customFormat="1" ht="13.2">
      <c r="A58" s="172" t="s">
        <v>12</v>
      </c>
      <c r="B58" s="182" t="s">
        <v>458</v>
      </c>
      <c r="C58" s="172" t="s">
        <v>22</v>
      </c>
      <c r="D58" s="208">
        <v>30</v>
      </c>
      <c r="E58" s="175"/>
      <c r="F58" s="174"/>
    </row>
    <row r="59" spans="1:6" s="173" customFormat="1" ht="13.2">
      <c r="A59" s="176"/>
      <c r="B59" s="182"/>
      <c r="C59" s="172"/>
      <c r="D59" s="208"/>
      <c r="E59" s="172"/>
      <c r="F59" s="171"/>
    </row>
    <row r="60" spans="1:6" s="173" customFormat="1" ht="13.2">
      <c r="A60" s="176">
        <v>7</v>
      </c>
      <c r="B60" s="184" t="s">
        <v>459</v>
      </c>
      <c r="C60" s="172"/>
      <c r="D60" s="208"/>
      <c r="E60" s="172"/>
      <c r="F60" s="171"/>
    </row>
    <row r="61" spans="1:6" s="173" customFormat="1" ht="66">
      <c r="A61" s="176"/>
      <c r="B61" s="178" t="s">
        <v>543</v>
      </c>
      <c r="C61" s="172"/>
      <c r="D61" s="208"/>
      <c r="E61" s="172"/>
      <c r="F61" s="171"/>
    </row>
    <row r="62" spans="1:6" s="173" customFormat="1" ht="13.2">
      <c r="A62" s="172" t="s">
        <v>12</v>
      </c>
      <c r="B62" s="178" t="s">
        <v>540</v>
      </c>
      <c r="C62" s="183" t="s">
        <v>97</v>
      </c>
      <c r="D62" s="208">
        <v>5</v>
      </c>
      <c r="E62" s="175"/>
      <c r="F62" s="174"/>
    </row>
    <row r="63" spans="1:6" s="173" customFormat="1" ht="13.2">
      <c r="A63" s="172" t="s">
        <v>14</v>
      </c>
      <c r="B63" s="178" t="s">
        <v>541</v>
      </c>
      <c r="C63" s="183" t="s">
        <v>97</v>
      </c>
      <c r="D63" s="208">
        <v>3</v>
      </c>
      <c r="E63" s="175"/>
      <c r="F63" s="174"/>
    </row>
    <row r="64" spans="1:6" s="173" customFormat="1" ht="13.2">
      <c r="A64" s="176"/>
      <c r="B64" s="178"/>
      <c r="C64" s="172"/>
      <c r="D64" s="208"/>
      <c r="E64" s="172"/>
      <c r="F64" s="171"/>
    </row>
    <row r="65" spans="1:6" s="173" customFormat="1" ht="13.2">
      <c r="A65" s="172"/>
      <c r="B65" s="184" t="s">
        <v>460</v>
      </c>
      <c r="C65" s="172"/>
      <c r="D65" s="208"/>
      <c r="E65" s="172"/>
      <c r="F65" s="171"/>
    </row>
    <row r="66" spans="1:6" s="173" customFormat="1" ht="105.6">
      <c r="A66" s="176">
        <v>8</v>
      </c>
      <c r="B66" s="180" t="s">
        <v>461</v>
      </c>
      <c r="C66" s="172"/>
      <c r="D66" s="208"/>
      <c r="E66" s="172"/>
      <c r="F66" s="171"/>
    </row>
    <row r="67" spans="1:6" s="173" customFormat="1" ht="13.2">
      <c r="A67" s="172"/>
      <c r="B67" s="178" t="s">
        <v>470</v>
      </c>
      <c r="C67" s="172" t="s">
        <v>271</v>
      </c>
      <c r="D67" s="208">
        <v>25</v>
      </c>
      <c r="E67" s="175"/>
      <c r="F67" s="174"/>
    </row>
    <row r="68" spans="1:6" s="173" customFormat="1" ht="13.2">
      <c r="A68" s="172"/>
      <c r="B68" s="178"/>
      <c r="C68" s="172"/>
      <c r="D68" s="208"/>
      <c r="E68" s="171"/>
      <c r="F68" s="171"/>
    </row>
    <row r="69" spans="1:6" s="173" customFormat="1" ht="13.2">
      <c r="A69" s="172"/>
      <c r="B69" s="184" t="s">
        <v>24</v>
      </c>
      <c r="C69" s="171"/>
      <c r="D69" s="210"/>
      <c r="E69" s="171"/>
      <c r="F69" s="185"/>
    </row>
    <row r="70" spans="1:6" s="173" customFormat="1" ht="13.2">
      <c r="A70" s="171"/>
      <c r="B70" s="184"/>
      <c r="C70" s="171"/>
      <c r="D70" s="210"/>
      <c r="E70" s="171"/>
      <c r="F70" s="171"/>
    </row>
    <row r="71" spans="1:6" s="173" customFormat="1" ht="13.2">
      <c r="A71" s="171"/>
      <c r="B71" s="184"/>
      <c r="C71" s="171"/>
      <c r="D71" s="210"/>
      <c r="E71" s="171"/>
      <c r="F71" s="171"/>
    </row>
    <row r="72" spans="1:6" s="186" customFormat="1" ht="13.2">
      <c r="A72" s="177"/>
      <c r="B72" s="178"/>
      <c r="C72" s="177"/>
      <c r="D72" s="210"/>
      <c r="E72" s="177"/>
      <c r="F72" s="177"/>
    </row>
    <row r="73" spans="1:6" s="187" customFormat="1" ht="13.2">
      <c r="A73" s="171" t="s">
        <v>441</v>
      </c>
      <c r="B73" s="184" t="s">
        <v>25</v>
      </c>
      <c r="C73" s="171"/>
      <c r="D73" s="208"/>
      <c r="E73" s="172"/>
      <c r="F73" s="172"/>
    </row>
    <row r="74" spans="1:6" s="187" customFormat="1" ht="13.2">
      <c r="A74" s="171"/>
      <c r="B74" s="184"/>
      <c r="C74" s="171"/>
      <c r="D74" s="208"/>
      <c r="E74" s="172"/>
      <c r="F74" s="172"/>
    </row>
    <row r="75" spans="1:6" s="187" customFormat="1" ht="171.6">
      <c r="A75" s="176">
        <v>1</v>
      </c>
      <c r="B75" s="178" t="s">
        <v>245</v>
      </c>
      <c r="C75" s="172"/>
      <c r="D75" s="208"/>
      <c r="E75" s="172"/>
      <c r="F75" s="172"/>
    </row>
    <row r="76" spans="1:6" s="187" customFormat="1" ht="118.8">
      <c r="A76" s="172"/>
      <c r="B76" s="178" t="s">
        <v>213</v>
      </c>
      <c r="C76" s="172"/>
      <c r="D76" s="208"/>
      <c r="E76" s="172"/>
      <c r="F76" s="172"/>
    </row>
    <row r="77" spans="1:6" s="187" customFormat="1" ht="13.2">
      <c r="A77" s="176">
        <v>1.1000000000000001</v>
      </c>
      <c r="B77" s="184" t="s">
        <v>233</v>
      </c>
      <c r="C77" s="172"/>
      <c r="D77" s="208"/>
      <c r="E77" s="172"/>
      <c r="F77" s="172"/>
    </row>
    <row r="78" spans="1:6" s="187" customFormat="1" ht="13.2">
      <c r="A78" s="176"/>
      <c r="B78" s="178" t="s">
        <v>511</v>
      </c>
      <c r="C78" s="172" t="s">
        <v>7</v>
      </c>
      <c r="D78" s="209">
        <v>1</v>
      </c>
      <c r="E78" s="175"/>
      <c r="F78" s="174"/>
    </row>
    <row r="79" spans="1:6" s="187" customFormat="1" ht="13.2">
      <c r="A79" s="176"/>
      <c r="B79" s="178"/>
      <c r="C79" s="172"/>
      <c r="D79" s="208"/>
      <c r="E79" s="172"/>
      <c r="F79" s="172"/>
    </row>
    <row r="80" spans="1:6" s="187" customFormat="1" ht="13.2">
      <c r="A80" s="176">
        <v>1.2</v>
      </c>
      <c r="B80" s="184" t="s">
        <v>234</v>
      </c>
      <c r="C80" s="172"/>
      <c r="D80" s="208"/>
      <c r="E80" s="172"/>
      <c r="F80" s="172"/>
    </row>
    <row r="81" spans="1:6" s="187" customFormat="1" ht="13.2">
      <c r="A81" s="176"/>
      <c r="B81" s="178" t="s">
        <v>511</v>
      </c>
      <c r="C81" s="172" t="s">
        <v>7</v>
      </c>
      <c r="D81" s="209">
        <v>1</v>
      </c>
      <c r="E81" s="175"/>
      <c r="F81" s="174"/>
    </row>
    <row r="82" spans="1:6" s="187" customFormat="1" ht="13.2">
      <c r="A82" s="176"/>
      <c r="B82" s="178"/>
      <c r="C82" s="172"/>
      <c r="D82" s="208"/>
      <c r="E82" s="172"/>
      <c r="F82" s="172"/>
    </row>
    <row r="83" spans="1:6" s="187" customFormat="1" ht="13.2">
      <c r="A83" s="176">
        <v>1.3</v>
      </c>
      <c r="B83" s="184" t="s">
        <v>512</v>
      </c>
      <c r="C83" s="172"/>
      <c r="D83" s="208"/>
      <c r="E83" s="172"/>
      <c r="F83" s="172"/>
    </row>
    <row r="84" spans="1:6" s="187" customFormat="1" ht="13.2">
      <c r="A84" s="176"/>
      <c r="B84" s="178" t="s">
        <v>511</v>
      </c>
      <c r="C84" s="172" t="s">
        <v>7</v>
      </c>
      <c r="D84" s="209">
        <v>1</v>
      </c>
      <c r="E84" s="175"/>
      <c r="F84" s="174"/>
    </row>
    <row r="85" spans="1:6" s="187" customFormat="1" ht="13.2">
      <c r="A85" s="176"/>
      <c r="B85" s="178"/>
      <c r="C85" s="172"/>
      <c r="D85" s="208"/>
      <c r="E85" s="172"/>
      <c r="F85" s="172"/>
    </row>
    <row r="86" spans="1:6" s="187" customFormat="1" ht="13.2">
      <c r="A86" s="176">
        <v>1.4</v>
      </c>
      <c r="B86" s="184" t="s">
        <v>482</v>
      </c>
      <c r="C86" s="172"/>
      <c r="D86" s="208"/>
      <c r="E86" s="172"/>
      <c r="F86" s="172"/>
    </row>
    <row r="87" spans="1:6" s="187" customFormat="1" ht="13.2">
      <c r="A87" s="176"/>
      <c r="B87" s="178" t="s">
        <v>511</v>
      </c>
      <c r="C87" s="172" t="s">
        <v>7</v>
      </c>
      <c r="D87" s="209">
        <v>1</v>
      </c>
      <c r="E87" s="175"/>
      <c r="F87" s="174"/>
    </row>
    <row r="88" spans="1:6" s="187" customFormat="1" ht="13.2">
      <c r="A88" s="176"/>
      <c r="B88" s="178"/>
      <c r="C88" s="172"/>
      <c r="D88" s="208"/>
      <c r="E88" s="172"/>
      <c r="F88" s="172"/>
    </row>
    <row r="89" spans="1:6" s="187" customFormat="1" ht="13.2">
      <c r="A89" s="176">
        <v>1.5</v>
      </c>
      <c r="B89" s="184" t="s">
        <v>506</v>
      </c>
      <c r="C89" s="172"/>
      <c r="D89" s="208"/>
      <c r="E89" s="172"/>
      <c r="F89" s="172"/>
    </row>
    <row r="90" spans="1:6" s="187" customFormat="1" ht="13.2">
      <c r="A90" s="176"/>
      <c r="B90" s="178" t="s">
        <v>511</v>
      </c>
      <c r="C90" s="172" t="s">
        <v>7</v>
      </c>
      <c r="D90" s="209">
        <v>1</v>
      </c>
      <c r="E90" s="175"/>
      <c r="F90" s="174"/>
    </row>
    <row r="91" spans="1:6" s="187" customFormat="1" ht="13.2">
      <c r="A91" s="176"/>
      <c r="B91" s="178"/>
      <c r="C91" s="171"/>
      <c r="D91" s="210"/>
      <c r="E91" s="172"/>
      <c r="F91" s="172"/>
    </row>
    <row r="92" spans="1:6" s="187" customFormat="1" ht="13.2">
      <c r="A92" s="176">
        <v>1.6</v>
      </c>
      <c r="B92" s="184" t="s">
        <v>513</v>
      </c>
      <c r="C92" s="172"/>
      <c r="D92" s="208"/>
      <c r="E92" s="172"/>
      <c r="F92" s="172"/>
    </row>
    <row r="93" spans="1:6" s="187" customFormat="1" ht="13.2">
      <c r="A93" s="176"/>
      <c r="B93" s="178" t="s">
        <v>511</v>
      </c>
      <c r="C93" s="172" t="s">
        <v>7</v>
      </c>
      <c r="D93" s="209">
        <v>1</v>
      </c>
      <c r="E93" s="175"/>
      <c r="F93" s="174"/>
    </row>
    <row r="94" spans="1:6" s="187" customFormat="1" ht="13.2">
      <c r="A94" s="172"/>
      <c r="B94" s="180"/>
      <c r="C94" s="188"/>
      <c r="D94" s="208"/>
      <c r="E94" s="172"/>
      <c r="F94" s="172"/>
    </row>
    <row r="95" spans="1:6" s="187" customFormat="1" ht="13.2">
      <c r="A95" s="176">
        <v>2</v>
      </c>
      <c r="B95" s="203" t="s">
        <v>8</v>
      </c>
      <c r="C95" s="188"/>
      <c r="D95" s="208"/>
      <c r="E95" s="172"/>
      <c r="F95" s="172"/>
    </row>
    <row r="96" spans="1:6" s="187" customFormat="1" ht="13.2">
      <c r="A96" s="172"/>
      <c r="B96" s="180"/>
      <c r="C96" s="188"/>
      <c r="D96" s="208"/>
      <c r="E96" s="172"/>
      <c r="F96" s="172"/>
    </row>
    <row r="97" spans="1:6" s="187" customFormat="1" ht="66">
      <c r="A97" s="176">
        <v>2.1</v>
      </c>
      <c r="B97" s="180" t="s">
        <v>698</v>
      </c>
      <c r="C97" s="188"/>
      <c r="D97" s="208"/>
      <c r="E97" s="174"/>
      <c r="F97" s="174"/>
    </row>
    <row r="98" spans="1:6" s="187" customFormat="1" ht="13.2">
      <c r="A98" s="176" t="s">
        <v>12</v>
      </c>
      <c r="B98" s="180" t="s">
        <v>9</v>
      </c>
      <c r="C98" s="188" t="s">
        <v>13</v>
      </c>
      <c r="D98" s="209">
        <v>1</v>
      </c>
      <c r="E98" s="174"/>
      <c r="F98" s="174"/>
    </row>
    <row r="99" spans="1:6" s="187" customFormat="1" ht="13.2">
      <c r="A99" s="176" t="s">
        <v>14</v>
      </c>
      <c r="B99" s="180" t="s">
        <v>10</v>
      </c>
      <c r="C99" s="188" t="s">
        <v>13</v>
      </c>
      <c r="D99" s="209">
        <v>1</v>
      </c>
      <c r="E99" s="174"/>
      <c r="F99" s="174"/>
    </row>
    <row r="100" spans="1:6" s="187" customFormat="1" ht="13.2">
      <c r="A100" s="176" t="s">
        <v>15</v>
      </c>
      <c r="B100" s="180" t="s">
        <v>11</v>
      </c>
      <c r="C100" s="188" t="s">
        <v>13</v>
      </c>
      <c r="D100" s="208" t="s">
        <v>255</v>
      </c>
      <c r="E100" s="174"/>
      <c r="F100" s="174"/>
    </row>
    <row r="101" spans="1:6" s="187" customFormat="1" ht="13.2">
      <c r="A101" s="172"/>
      <c r="B101" s="180"/>
      <c r="C101" s="188"/>
      <c r="D101" s="208"/>
      <c r="E101" s="172"/>
      <c r="F101" s="172"/>
    </row>
    <row r="102" spans="1:6" s="187" customFormat="1" ht="79.2">
      <c r="A102" s="176">
        <v>2.2000000000000002</v>
      </c>
      <c r="B102" s="180" t="s">
        <v>699</v>
      </c>
      <c r="C102" s="188"/>
      <c r="D102" s="208"/>
      <c r="E102" s="174"/>
      <c r="F102" s="172"/>
    </row>
    <row r="103" spans="1:6" s="187" customFormat="1" ht="13.2">
      <c r="A103" s="176" t="s">
        <v>12</v>
      </c>
      <c r="B103" s="180" t="s">
        <v>104</v>
      </c>
      <c r="C103" s="188" t="s">
        <v>13</v>
      </c>
      <c r="D103" s="209">
        <v>2</v>
      </c>
      <c r="E103" s="174"/>
      <c r="F103" s="174"/>
    </row>
    <row r="104" spans="1:6" s="187" customFormat="1" ht="13.2">
      <c r="A104" s="176" t="s">
        <v>14</v>
      </c>
      <c r="B104" s="180" t="s">
        <v>106</v>
      </c>
      <c r="C104" s="188" t="s">
        <v>13</v>
      </c>
      <c r="D104" s="209">
        <v>1</v>
      </c>
      <c r="E104" s="174"/>
      <c r="F104" s="174"/>
    </row>
    <row r="105" spans="1:6" s="187" customFormat="1" ht="13.2">
      <c r="A105" s="172"/>
      <c r="B105" s="180"/>
      <c r="C105" s="188"/>
      <c r="D105" s="209"/>
      <c r="E105" s="174"/>
      <c r="F105" s="172"/>
    </row>
    <row r="106" spans="1:6" s="187" customFormat="1" ht="92.4">
      <c r="A106" s="176">
        <v>2.2999999999999998</v>
      </c>
      <c r="B106" s="180" t="s">
        <v>700</v>
      </c>
      <c r="C106" s="188"/>
      <c r="D106" s="209"/>
      <c r="E106" s="174"/>
      <c r="F106" s="172"/>
    </row>
    <row r="107" spans="1:6" s="187" customFormat="1" ht="13.2">
      <c r="A107" s="176" t="s">
        <v>12</v>
      </c>
      <c r="B107" s="180" t="s">
        <v>104</v>
      </c>
      <c r="C107" s="188" t="s">
        <v>13</v>
      </c>
      <c r="D107" s="208">
        <v>1</v>
      </c>
      <c r="E107" s="174"/>
      <c r="F107" s="174"/>
    </row>
    <row r="108" spans="1:6" s="187" customFormat="1" ht="13.2">
      <c r="A108" s="176" t="s">
        <v>14</v>
      </c>
      <c r="B108" s="180" t="s">
        <v>107</v>
      </c>
      <c r="C108" s="188" t="s">
        <v>13</v>
      </c>
      <c r="D108" s="208">
        <v>1</v>
      </c>
      <c r="E108" s="174"/>
      <c r="F108" s="174"/>
    </row>
    <row r="109" spans="1:6" s="187" customFormat="1" ht="13.2">
      <c r="A109" s="176" t="s">
        <v>15</v>
      </c>
      <c r="B109" s="180" t="s">
        <v>110</v>
      </c>
      <c r="C109" s="188" t="s">
        <v>13</v>
      </c>
      <c r="D109" s="208" t="s">
        <v>255</v>
      </c>
      <c r="E109" s="174"/>
      <c r="F109" s="174"/>
    </row>
    <row r="110" spans="1:6" s="187" customFormat="1" ht="13.2">
      <c r="A110" s="172"/>
      <c r="B110" s="180"/>
      <c r="C110" s="188"/>
      <c r="D110" s="208"/>
      <c r="E110" s="174"/>
      <c r="F110" s="172"/>
    </row>
    <row r="111" spans="1:6" s="187" customFormat="1" ht="105.6">
      <c r="A111" s="176">
        <v>2.4</v>
      </c>
      <c r="B111" s="180" t="s">
        <v>318</v>
      </c>
      <c r="C111" s="172"/>
      <c r="D111" s="208"/>
      <c r="E111" s="174"/>
      <c r="F111" s="172"/>
    </row>
    <row r="112" spans="1:6" s="187" customFormat="1" ht="52.8">
      <c r="A112" s="176"/>
      <c r="B112" s="180" t="s">
        <v>314</v>
      </c>
      <c r="C112" s="172"/>
      <c r="D112" s="208"/>
      <c r="E112" s="172"/>
      <c r="F112" s="172"/>
    </row>
    <row r="113" spans="1:6" s="187" customFormat="1" ht="26.4">
      <c r="A113" s="176"/>
      <c r="B113" s="180" t="s">
        <v>315</v>
      </c>
      <c r="C113" s="172"/>
      <c r="D113" s="208"/>
      <c r="E113" s="172"/>
      <c r="F113" s="172"/>
    </row>
    <row r="114" spans="1:6" s="187" customFormat="1" ht="26.4">
      <c r="A114" s="176"/>
      <c r="B114" s="180" t="s">
        <v>316</v>
      </c>
      <c r="C114" s="172"/>
      <c r="D114" s="208"/>
      <c r="E114" s="172"/>
      <c r="F114" s="172"/>
    </row>
    <row r="115" spans="1:6" s="187" customFormat="1" ht="26.4">
      <c r="A115" s="176"/>
      <c r="B115" s="180" t="s">
        <v>317</v>
      </c>
      <c r="C115" s="172"/>
      <c r="D115" s="208"/>
      <c r="E115" s="172"/>
      <c r="F115" s="172"/>
    </row>
    <row r="116" spans="1:6" s="187" customFormat="1" ht="13.2">
      <c r="A116" s="176" t="s">
        <v>12</v>
      </c>
      <c r="B116" s="182" t="s">
        <v>319</v>
      </c>
      <c r="C116" s="177" t="s">
        <v>13</v>
      </c>
      <c r="D116" s="209">
        <v>5</v>
      </c>
      <c r="E116" s="175"/>
      <c r="F116" s="174"/>
    </row>
    <row r="117" spans="1:6" s="187" customFormat="1" ht="13.2">
      <c r="A117" s="176" t="s">
        <v>14</v>
      </c>
      <c r="B117" s="182" t="s">
        <v>542</v>
      </c>
      <c r="C117" s="177" t="s">
        <v>13</v>
      </c>
      <c r="D117" s="209">
        <v>4</v>
      </c>
      <c r="E117" s="175"/>
      <c r="F117" s="174"/>
    </row>
    <row r="118" spans="1:6" s="187" customFormat="1" ht="13.2">
      <c r="A118" s="176" t="s">
        <v>15</v>
      </c>
      <c r="B118" s="182" t="s">
        <v>320</v>
      </c>
      <c r="C118" s="177" t="s">
        <v>13</v>
      </c>
      <c r="D118" s="209">
        <v>1</v>
      </c>
      <c r="E118" s="175"/>
      <c r="F118" s="174"/>
    </row>
    <row r="119" spans="1:6" s="187" customFormat="1" ht="13.2">
      <c r="A119" s="172"/>
      <c r="B119" s="180"/>
      <c r="C119" s="188"/>
      <c r="D119" s="208"/>
      <c r="E119" s="172"/>
      <c r="F119" s="172"/>
    </row>
    <row r="120" spans="1:6" s="187" customFormat="1" ht="26.4">
      <c r="A120" s="176">
        <v>3</v>
      </c>
      <c r="B120" s="180" t="s">
        <v>405</v>
      </c>
      <c r="C120" s="188" t="s">
        <v>13</v>
      </c>
      <c r="D120" s="209">
        <v>20</v>
      </c>
      <c r="E120" s="174"/>
      <c r="F120" s="174"/>
    </row>
    <row r="121" spans="1:6" s="187" customFormat="1" ht="13.2">
      <c r="A121" s="176"/>
      <c r="B121" s="180"/>
      <c r="C121" s="188"/>
      <c r="D121" s="209"/>
      <c r="E121" s="172"/>
      <c r="F121" s="172"/>
    </row>
    <row r="122" spans="1:6" s="187" customFormat="1" ht="52.8">
      <c r="A122" s="176">
        <v>4</v>
      </c>
      <c r="B122" s="182" t="s">
        <v>485</v>
      </c>
      <c r="C122" s="188"/>
      <c r="D122" s="209"/>
      <c r="E122" s="172"/>
      <c r="F122" s="172"/>
    </row>
    <row r="123" spans="1:6" s="187" customFormat="1" ht="13.2">
      <c r="A123" s="176" t="s">
        <v>12</v>
      </c>
      <c r="B123" s="182" t="s">
        <v>82</v>
      </c>
      <c r="C123" s="177" t="s">
        <v>13</v>
      </c>
      <c r="D123" s="209">
        <v>15</v>
      </c>
      <c r="E123" s="175"/>
      <c r="F123" s="174"/>
    </row>
    <row r="124" spans="1:6" s="187" customFormat="1" ht="13.2">
      <c r="A124" s="176" t="s">
        <v>14</v>
      </c>
      <c r="B124" s="182" t="s">
        <v>111</v>
      </c>
      <c r="C124" s="177" t="s">
        <v>13</v>
      </c>
      <c r="D124" s="209" t="s">
        <v>255</v>
      </c>
      <c r="E124" s="175"/>
      <c r="F124" s="172"/>
    </row>
    <row r="125" spans="1:6" s="187" customFormat="1" ht="13.2">
      <c r="A125" s="176" t="s">
        <v>15</v>
      </c>
      <c r="B125" s="182" t="s">
        <v>88</v>
      </c>
      <c r="C125" s="177" t="s">
        <v>13</v>
      </c>
      <c r="D125" s="209">
        <v>12</v>
      </c>
      <c r="E125" s="175"/>
      <c r="F125" s="174"/>
    </row>
    <row r="126" spans="1:6" s="187" customFormat="1" ht="13.2">
      <c r="A126" s="176" t="s">
        <v>83</v>
      </c>
      <c r="B126" s="182" t="s">
        <v>85</v>
      </c>
      <c r="C126" s="177" t="s">
        <v>13</v>
      </c>
      <c r="D126" s="209">
        <v>3</v>
      </c>
      <c r="E126" s="175"/>
      <c r="F126" s="174"/>
    </row>
    <row r="127" spans="1:6" s="187" customFormat="1" ht="13.2">
      <c r="A127" s="176"/>
      <c r="B127" s="180"/>
      <c r="C127" s="188"/>
      <c r="D127" s="209"/>
      <c r="E127" s="172"/>
      <c r="F127" s="172"/>
    </row>
    <row r="128" spans="1:6" s="187" customFormat="1" ht="52.8">
      <c r="A128" s="176">
        <v>5</v>
      </c>
      <c r="B128" s="182" t="s">
        <v>486</v>
      </c>
      <c r="C128" s="188"/>
      <c r="D128" s="209"/>
      <c r="E128" s="172"/>
      <c r="F128" s="172"/>
    </row>
    <row r="129" spans="1:6" s="187" customFormat="1" ht="13.2">
      <c r="A129" s="176"/>
      <c r="B129" s="182" t="s">
        <v>484</v>
      </c>
      <c r="C129" s="177" t="s">
        <v>13</v>
      </c>
      <c r="D129" s="209" t="s">
        <v>255</v>
      </c>
      <c r="E129" s="175"/>
      <c r="F129" s="172"/>
    </row>
    <row r="130" spans="1:6" s="187" customFormat="1" ht="13.2">
      <c r="A130" s="176"/>
      <c r="B130" s="182" t="s">
        <v>492</v>
      </c>
      <c r="C130" s="177" t="s">
        <v>13</v>
      </c>
      <c r="D130" s="209" t="s">
        <v>255</v>
      </c>
      <c r="E130" s="175"/>
      <c r="F130" s="172"/>
    </row>
    <row r="131" spans="1:6" s="187" customFormat="1" ht="13.2">
      <c r="A131" s="176"/>
      <c r="B131" s="182"/>
      <c r="C131" s="177"/>
      <c r="D131" s="209"/>
      <c r="E131" s="172"/>
      <c r="F131" s="172"/>
    </row>
    <row r="132" spans="1:6" s="187" customFormat="1" ht="52.8">
      <c r="A132" s="176">
        <v>6</v>
      </c>
      <c r="B132" s="180" t="s">
        <v>701</v>
      </c>
      <c r="C132" s="188"/>
      <c r="D132" s="209"/>
      <c r="E132" s="172"/>
      <c r="F132" s="172"/>
    </row>
    <row r="133" spans="1:6" s="187" customFormat="1" ht="13.2">
      <c r="A133" s="176" t="s">
        <v>12</v>
      </c>
      <c r="B133" s="180" t="s">
        <v>16</v>
      </c>
      <c r="C133" s="172" t="s">
        <v>13</v>
      </c>
      <c r="D133" s="209">
        <v>210</v>
      </c>
      <c r="E133" s="175"/>
      <c r="F133" s="174"/>
    </row>
    <row r="134" spans="1:6" s="187" customFormat="1" ht="13.2">
      <c r="A134" s="176" t="s">
        <v>14</v>
      </c>
      <c r="B134" s="180" t="s">
        <v>17</v>
      </c>
      <c r="C134" s="172" t="s">
        <v>13</v>
      </c>
      <c r="D134" s="209">
        <v>2</v>
      </c>
      <c r="E134" s="175"/>
      <c r="F134" s="174"/>
    </row>
    <row r="135" spans="1:6" s="187" customFormat="1" ht="13.2">
      <c r="A135" s="176" t="s">
        <v>15</v>
      </c>
      <c r="B135" s="180" t="s">
        <v>127</v>
      </c>
      <c r="C135" s="172" t="s">
        <v>13</v>
      </c>
      <c r="D135" s="209">
        <v>10</v>
      </c>
      <c r="E135" s="175"/>
      <c r="F135" s="174"/>
    </row>
    <row r="136" spans="1:6" s="187" customFormat="1" ht="13.2">
      <c r="A136" s="176" t="s">
        <v>83</v>
      </c>
      <c r="B136" s="180" t="s">
        <v>18</v>
      </c>
      <c r="C136" s="172" t="s">
        <v>13</v>
      </c>
      <c r="D136" s="209">
        <v>23</v>
      </c>
      <c r="E136" s="175"/>
      <c r="F136" s="174"/>
    </row>
    <row r="137" spans="1:6" s="187" customFormat="1" ht="13.2">
      <c r="A137" s="176"/>
      <c r="B137" s="180"/>
      <c r="C137" s="188"/>
      <c r="D137" s="209"/>
      <c r="E137" s="175"/>
      <c r="F137" s="172"/>
    </row>
    <row r="138" spans="1:6" s="187" customFormat="1" ht="52.8">
      <c r="A138" s="176">
        <v>7</v>
      </c>
      <c r="B138" s="180" t="s">
        <v>702</v>
      </c>
      <c r="C138" s="188"/>
      <c r="D138" s="209"/>
      <c r="E138" s="172"/>
      <c r="F138" s="172"/>
    </row>
    <row r="139" spans="1:6" s="187" customFormat="1" ht="13.2">
      <c r="A139" s="176" t="s">
        <v>87</v>
      </c>
      <c r="B139" s="178" t="s">
        <v>243</v>
      </c>
      <c r="C139" s="172" t="s">
        <v>13</v>
      </c>
      <c r="D139" s="209">
        <v>2</v>
      </c>
      <c r="E139" s="175"/>
      <c r="F139" s="174"/>
    </row>
    <row r="140" spans="1:6" s="187" customFormat="1" ht="13.2">
      <c r="A140" s="176" t="s">
        <v>113</v>
      </c>
      <c r="B140" s="178" t="s">
        <v>242</v>
      </c>
      <c r="C140" s="172" t="s">
        <v>13</v>
      </c>
      <c r="D140" s="209" t="s">
        <v>255</v>
      </c>
      <c r="E140" s="175"/>
      <c r="F140" s="172"/>
    </row>
    <row r="141" spans="1:6" s="187" customFormat="1" ht="13.2">
      <c r="A141" s="176"/>
      <c r="B141" s="178"/>
      <c r="C141" s="172"/>
      <c r="D141" s="209"/>
      <c r="E141" s="172"/>
      <c r="F141" s="172"/>
    </row>
    <row r="142" spans="1:6" s="187" customFormat="1" ht="52.8">
      <c r="A142" s="176">
        <v>8</v>
      </c>
      <c r="B142" s="204" t="s">
        <v>373</v>
      </c>
      <c r="C142" s="188"/>
      <c r="D142" s="209"/>
      <c r="E142" s="172"/>
      <c r="F142" s="172"/>
    </row>
    <row r="143" spans="1:6" s="187" customFormat="1" ht="13.2">
      <c r="A143" s="176" t="s">
        <v>12</v>
      </c>
      <c r="B143" s="189" t="s">
        <v>374</v>
      </c>
      <c r="C143" s="188" t="s">
        <v>13</v>
      </c>
      <c r="D143" s="209">
        <v>10</v>
      </c>
      <c r="E143" s="175"/>
      <c r="F143" s="174"/>
    </row>
    <row r="144" spans="1:6" s="187" customFormat="1" ht="13.2">
      <c r="A144" s="176"/>
      <c r="B144" s="180"/>
      <c r="C144" s="188"/>
      <c r="D144" s="209"/>
      <c r="E144" s="172"/>
      <c r="F144" s="172"/>
    </row>
    <row r="145" spans="1:6" s="187" customFormat="1" ht="92.4">
      <c r="A145" s="176">
        <v>9</v>
      </c>
      <c r="B145" s="180" t="s">
        <v>252</v>
      </c>
      <c r="C145" s="188"/>
      <c r="D145" s="209"/>
      <c r="E145" s="172"/>
      <c r="F145" s="172"/>
    </row>
    <row r="146" spans="1:6" s="187" customFormat="1" ht="13.2">
      <c r="A146" s="176" t="s">
        <v>12</v>
      </c>
      <c r="B146" s="180" t="s">
        <v>254</v>
      </c>
      <c r="C146" s="188" t="s">
        <v>13</v>
      </c>
      <c r="D146" s="209">
        <v>4</v>
      </c>
      <c r="E146" s="174"/>
      <c r="F146" s="174"/>
    </row>
    <row r="147" spans="1:6" s="187" customFormat="1" ht="13.2">
      <c r="A147" s="176"/>
      <c r="B147" s="180"/>
      <c r="C147" s="188"/>
      <c r="D147" s="209"/>
      <c r="E147" s="174"/>
      <c r="F147" s="174"/>
    </row>
    <row r="148" spans="1:6" s="187" customFormat="1" ht="79.2">
      <c r="A148" s="176">
        <v>10</v>
      </c>
      <c r="B148" s="180" t="s">
        <v>472</v>
      </c>
      <c r="C148" s="188" t="s">
        <v>185</v>
      </c>
      <c r="D148" s="209">
        <v>4</v>
      </c>
      <c r="E148" s="174"/>
      <c r="F148" s="174"/>
    </row>
    <row r="149" spans="1:6" s="187" customFormat="1" ht="13.2">
      <c r="A149" s="176"/>
      <c r="B149" s="180"/>
      <c r="C149" s="188"/>
      <c r="D149" s="208"/>
      <c r="E149" s="172"/>
      <c r="F149" s="172"/>
    </row>
    <row r="150" spans="1:6" s="187" customFormat="1" ht="13.2">
      <c r="A150" s="176"/>
      <c r="B150" s="184" t="s">
        <v>24</v>
      </c>
      <c r="C150" s="190"/>
      <c r="D150" s="210"/>
      <c r="E150" s="191"/>
      <c r="F150" s="185"/>
    </row>
    <row r="151" spans="1:6" s="187" customFormat="1" ht="13.2">
      <c r="A151" s="176"/>
      <c r="B151" s="184"/>
      <c r="C151" s="190"/>
      <c r="D151" s="210"/>
      <c r="E151" s="191"/>
      <c r="F151" s="185"/>
    </row>
    <row r="152" spans="1:6" s="187" customFormat="1" ht="13.2">
      <c r="A152" s="176"/>
      <c r="B152" s="184"/>
      <c r="C152" s="190"/>
      <c r="D152" s="210"/>
      <c r="E152" s="191"/>
      <c r="F152" s="185"/>
    </row>
    <row r="153" spans="1:6" s="187" customFormat="1" ht="13.2">
      <c r="A153" s="190" t="s">
        <v>442</v>
      </c>
      <c r="B153" s="203" t="s">
        <v>20</v>
      </c>
      <c r="C153" s="190"/>
      <c r="D153" s="208"/>
      <c r="E153" s="172"/>
      <c r="F153" s="172"/>
    </row>
    <row r="154" spans="1:6" s="187" customFormat="1" ht="13.2">
      <c r="A154" s="188"/>
      <c r="B154" s="180"/>
      <c r="C154" s="188"/>
      <c r="D154" s="208"/>
      <c r="E154" s="172"/>
      <c r="F154" s="172"/>
    </row>
    <row r="155" spans="1:6" s="187" customFormat="1" ht="39.6">
      <c r="A155" s="176">
        <v>1</v>
      </c>
      <c r="B155" s="182" t="s">
        <v>544</v>
      </c>
      <c r="C155" s="172"/>
      <c r="D155" s="208"/>
      <c r="E155" s="174"/>
      <c r="F155" s="174"/>
    </row>
    <row r="156" spans="1:6" s="187" customFormat="1" ht="13.2">
      <c r="A156" s="176" t="s">
        <v>12</v>
      </c>
      <c r="B156" s="178" t="s">
        <v>475</v>
      </c>
      <c r="C156" s="172" t="s">
        <v>95</v>
      </c>
      <c r="D156" s="209" t="s">
        <v>255</v>
      </c>
      <c r="E156" s="174"/>
      <c r="F156" s="174"/>
    </row>
    <row r="157" spans="1:6" s="187" customFormat="1" ht="13.2">
      <c r="A157" s="176" t="s">
        <v>14</v>
      </c>
      <c r="B157" s="178" t="s">
        <v>286</v>
      </c>
      <c r="C157" s="172" t="s">
        <v>95</v>
      </c>
      <c r="D157" s="209">
        <v>150</v>
      </c>
      <c r="E157" s="174"/>
      <c r="F157" s="174"/>
    </row>
    <row r="158" spans="1:6" s="187" customFormat="1" ht="13.2">
      <c r="A158" s="176" t="s">
        <v>15</v>
      </c>
      <c r="B158" s="178" t="s">
        <v>282</v>
      </c>
      <c r="C158" s="172" t="s">
        <v>95</v>
      </c>
      <c r="D158" s="209" t="s">
        <v>255</v>
      </c>
      <c r="E158" s="174"/>
      <c r="F158" s="174"/>
    </row>
    <row r="159" spans="1:6" s="187" customFormat="1" ht="13.2">
      <c r="A159" s="176" t="s">
        <v>83</v>
      </c>
      <c r="B159" s="178" t="s">
        <v>390</v>
      </c>
      <c r="C159" s="172" t="s">
        <v>95</v>
      </c>
      <c r="D159" s="209">
        <v>20</v>
      </c>
      <c r="E159" s="174"/>
      <c r="F159" s="174"/>
    </row>
    <row r="160" spans="1:6" s="187" customFormat="1" ht="13.2">
      <c r="A160" s="176" t="s">
        <v>86</v>
      </c>
      <c r="B160" s="178" t="s">
        <v>389</v>
      </c>
      <c r="C160" s="172" t="s">
        <v>95</v>
      </c>
      <c r="D160" s="209">
        <v>20</v>
      </c>
      <c r="E160" s="174"/>
      <c r="F160" s="174"/>
    </row>
    <row r="161" spans="1:6" s="187" customFormat="1" ht="13.2">
      <c r="A161" s="176" t="s">
        <v>87</v>
      </c>
      <c r="B161" s="178" t="s">
        <v>376</v>
      </c>
      <c r="C161" s="172" t="s">
        <v>95</v>
      </c>
      <c r="D161" s="209">
        <v>65</v>
      </c>
      <c r="E161" s="174"/>
      <c r="F161" s="174"/>
    </row>
    <row r="162" spans="1:6" s="187" customFormat="1" ht="13.2">
      <c r="A162" s="176" t="s">
        <v>113</v>
      </c>
      <c r="B162" s="178" t="s">
        <v>307</v>
      </c>
      <c r="C162" s="172" t="s">
        <v>95</v>
      </c>
      <c r="D162" s="209">
        <v>260</v>
      </c>
      <c r="E162" s="174"/>
      <c r="F162" s="174"/>
    </row>
    <row r="163" spans="1:6" s="187" customFormat="1" ht="13.2">
      <c r="A163" s="176" t="s">
        <v>114</v>
      </c>
      <c r="B163" s="178" t="s">
        <v>309</v>
      </c>
      <c r="C163" s="172" t="s">
        <v>95</v>
      </c>
      <c r="D163" s="209">
        <v>60</v>
      </c>
      <c r="E163" s="174"/>
      <c r="F163" s="174"/>
    </row>
    <row r="164" spans="1:6" s="187" customFormat="1" ht="13.2">
      <c r="A164" s="176" t="s">
        <v>115</v>
      </c>
      <c r="B164" s="178" t="s">
        <v>277</v>
      </c>
      <c r="C164" s="172" t="s">
        <v>95</v>
      </c>
      <c r="D164" s="209">
        <v>380</v>
      </c>
      <c r="E164" s="174"/>
      <c r="F164" s="174"/>
    </row>
    <row r="165" spans="1:6" s="187" customFormat="1" ht="13.2">
      <c r="A165" s="176" t="s">
        <v>116</v>
      </c>
      <c r="B165" s="178" t="s">
        <v>310</v>
      </c>
      <c r="C165" s="172" t="s">
        <v>95</v>
      </c>
      <c r="D165" s="209">
        <v>730</v>
      </c>
      <c r="E165" s="174"/>
      <c r="F165" s="174"/>
    </row>
    <row r="166" spans="1:6" s="187" customFormat="1" ht="13.2">
      <c r="A166" s="176" t="s">
        <v>117</v>
      </c>
      <c r="B166" s="178" t="s">
        <v>311</v>
      </c>
      <c r="C166" s="172" t="s">
        <v>95</v>
      </c>
      <c r="D166" s="209">
        <v>80</v>
      </c>
      <c r="E166" s="174"/>
      <c r="F166" s="174"/>
    </row>
    <row r="167" spans="1:6" s="187" customFormat="1" ht="13.2">
      <c r="A167" s="176" t="s">
        <v>118</v>
      </c>
      <c r="B167" s="178" t="s">
        <v>313</v>
      </c>
      <c r="C167" s="172" t="s">
        <v>95</v>
      </c>
      <c r="D167" s="209">
        <v>50</v>
      </c>
      <c r="E167" s="174"/>
      <c r="F167" s="174"/>
    </row>
    <row r="168" spans="1:6" s="187" customFormat="1" ht="13.2">
      <c r="A168" s="176" t="s">
        <v>122</v>
      </c>
      <c r="B168" s="178" t="s">
        <v>278</v>
      </c>
      <c r="C168" s="172" t="s">
        <v>95</v>
      </c>
      <c r="D168" s="209">
        <v>430</v>
      </c>
      <c r="E168" s="174"/>
      <c r="F168" s="174"/>
    </row>
    <row r="169" spans="1:6" s="187" customFormat="1" ht="13.2">
      <c r="A169" s="176" t="s">
        <v>119</v>
      </c>
      <c r="B169" s="182" t="s">
        <v>279</v>
      </c>
      <c r="C169" s="172" t="s">
        <v>95</v>
      </c>
      <c r="D169" s="209">
        <v>250</v>
      </c>
      <c r="E169" s="174"/>
      <c r="F169" s="174"/>
    </row>
    <row r="170" spans="1:6" s="187" customFormat="1" ht="13.2">
      <c r="A170" s="172" t="s">
        <v>120</v>
      </c>
      <c r="B170" s="182" t="s">
        <v>312</v>
      </c>
      <c r="C170" s="172" t="s">
        <v>95</v>
      </c>
      <c r="D170" s="209">
        <v>100</v>
      </c>
      <c r="E170" s="174"/>
      <c r="F170" s="174"/>
    </row>
    <row r="171" spans="1:6" s="187" customFormat="1" ht="13.2">
      <c r="A171" s="176" t="s">
        <v>121</v>
      </c>
      <c r="B171" s="182" t="s">
        <v>514</v>
      </c>
      <c r="C171" s="172" t="s">
        <v>95</v>
      </c>
      <c r="D171" s="208">
        <v>30</v>
      </c>
      <c r="E171" s="174"/>
      <c r="F171" s="174"/>
    </row>
    <row r="172" spans="1:6" s="187" customFormat="1" ht="13.2">
      <c r="A172" s="176"/>
      <c r="B172" s="182"/>
      <c r="C172" s="172"/>
      <c r="D172" s="208"/>
      <c r="E172" s="174"/>
      <c r="F172" s="174"/>
    </row>
    <row r="173" spans="1:6" s="187" customFormat="1" ht="13.2">
      <c r="A173" s="176">
        <v>2</v>
      </c>
      <c r="B173" s="184" t="s">
        <v>274</v>
      </c>
      <c r="C173" s="172"/>
      <c r="D173" s="208"/>
      <c r="E173" s="179"/>
      <c r="F173" s="174"/>
    </row>
    <row r="174" spans="1:6" s="187" customFormat="1" ht="13.2">
      <c r="A174" s="176"/>
      <c r="B174" s="178"/>
      <c r="C174" s="172"/>
      <c r="D174" s="208"/>
      <c r="E174" s="179"/>
      <c r="F174" s="174"/>
    </row>
    <row r="175" spans="1:6" s="187" customFormat="1" ht="52.8">
      <c r="A175" s="176">
        <v>2.1</v>
      </c>
      <c r="B175" s="178" t="s">
        <v>275</v>
      </c>
      <c r="C175" s="172"/>
      <c r="D175" s="208"/>
      <c r="E175" s="179"/>
      <c r="F175" s="174"/>
    </row>
    <row r="176" spans="1:6" s="187" customFormat="1" ht="13.2">
      <c r="A176" s="176" t="s">
        <v>12</v>
      </c>
      <c r="B176" s="178" t="s">
        <v>276</v>
      </c>
      <c r="C176" s="172" t="s">
        <v>95</v>
      </c>
      <c r="D176" s="209">
        <v>800</v>
      </c>
      <c r="E176" s="179"/>
      <c r="F176" s="174"/>
    </row>
    <row r="177" spans="1:6" s="187" customFormat="1" ht="13.2">
      <c r="A177" s="176" t="s">
        <v>14</v>
      </c>
      <c r="B177" s="178" t="s">
        <v>287</v>
      </c>
      <c r="C177" s="172" t="s">
        <v>95</v>
      </c>
      <c r="D177" s="209">
        <v>10</v>
      </c>
      <c r="E177" s="179"/>
      <c r="F177" s="174"/>
    </row>
    <row r="178" spans="1:6" s="187" customFormat="1" ht="13.2">
      <c r="A178" s="176" t="s">
        <v>15</v>
      </c>
      <c r="B178" s="178" t="s">
        <v>289</v>
      </c>
      <c r="C178" s="172" t="s">
        <v>95</v>
      </c>
      <c r="D178" s="209">
        <v>10</v>
      </c>
      <c r="E178" s="179"/>
      <c r="F178" s="174"/>
    </row>
    <row r="179" spans="1:6" s="187" customFormat="1" ht="13.2">
      <c r="A179" s="176" t="s">
        <v>83</v>
      </c>
      <c r="B179" s="178" t="s">
        <v>291</v>
      </c>
      <c r="C179" s="172" t="s">
        <v>95</v>
      </c>
      <c r="D179" s="209">
        <v>100</v>
      </c>
      <c r="E179" s="179"/>
      <c r="F179" s="174"/>
    </row>
    <row r="180" spans="1:6" s="187" customFormat="1" ht="13.2">
      <c r="A180" s="176"/>
      <c r="B180" s="178"/>
      <c r="C180" s="172"/>
      <c r="D180" s="208"/>
      <c r="E180" s="179"/>
      <c r="F180" s="174"/>
    </row>
    <row r="181" spans="1:6" s="187" customFormat="1" ht="39.6">
      <c r="A181" s="176">
        <v>2.2000000000000002</v>
      </c>
      <c r="B181" s="178" t="s">
        <v>427</v>
      </c>
      <c r="C181" s="172"/>
      <c r="D181" s="208"/>
      <c r="E181" s="179"/>
      <c r="F181" s="174"/>
    </row>
    <row r="182" spans="1:6" s="187" customFormat="1" ht="13.2">
      <c r="A182" s="176" t="s">
        <v>12</v>
      </c>
      <c r="B182" s="178" t="s">
        <v>276</v>
      </c>
      <c r="C182" s="172" t="s">
        <v>95</v>
      </c>
      <c r="D182" s="209">
        <v>200</v>
      </c>
      <c r="E182" s="179"/>
      <c r="F182" s="174"/>
    </row>
    <row r="183" spans="1:6" s="187" customFormat="1" ht="13.2">
      <c r="A183" s="176" t="s">
        <v>14</v>
      </c>
      <c r="B183" s="178" t="s">
        <v>287</v>
      </c>
      <c r="C183" s="172" t="s">
        <v>95</v>
      </c>
      <c r="D183" s="209">
        <v>10</v>
      </c>
      <c r="E183" s="179"/>
      <c r="F183" s="174"/>
    </row>
    <row r="184" spans="1:6" s="187" customFormat="1" ht="13.2">
      <c r="A184" s="176" t="s">
        <v>15</v>
      </c>
      <c r="B184" s="178" t="s">
        <v>289</v>
      </c>
      <c r="C184" s="172" t="s">
        <v>95</v>
      </c>
      <c r="D184" s="209">
        <v>10</v>
      </c>
      <c r="E184" s="179"/>
      <c r="F184" s="174"/>
    </row>
    <row r="185" spans="1:6" s="187" customFormat="1" ht="13.2">
      <c r="A185" s="176" t="s">
        <v>83</v>
      </c>
      <c r="B185" s="178" t="s">
        <v>291</v>
      </c>
      <c r="C185" s="172" t="s">
        <v>95</v>
      </c>
      <c r="D185" s="209">
        <v>20</v>
      </c>
      <c r="E185" s="179"/>
      <c r="F185" s="174"/>
    </row>
    <row r="186" spans="1:6" s="187" customFormat="1" ht="13.2">
      <c r="A186" s="176"/>
      <c r="B186" s="178"/>
      <c r="C186" s="172"/>
      <c r="D186" s="208"/>
      <c r="E186" s="179"/>
      <c r="F186" s="174"/>
    </row>
    <row r="187" spans="1:6" s="187" customFormat="1" ht="39.6">
      <c r="A187" s="176">
        <v>2.2999999999999998</v>
      </c>
      <c r="B187" s="178" t="s">
        <v>384</v>
      </c>
      <c r="C187" s="172"/>
      <c r="D187" s="208"/>
      <c r="E187" s="179"/>
      <c r="F187" s="174"/>
    </row>
    <row r="188" spans="1:6" s="187" customFormat="1" ht="13.2">
      <c r="A188" s="176" t="s">
        <v>12</v>
      </c>
      <c r="B188" s="178" t="s">
        <v>294</v>
      </c>
      <c r="C188" s="172" t="s">
        <v>95</v>
      </c>
      <c r="D188" s="209">
        <v>370</v>
      </c>
      <c r="E188" s="179"/>
      <c r="F188" s="174"/>
    </row>
    <row r="189" spans="1:6" s="187" customFormat="1" ht="39.6">
      <c r="A189" s="176" t="s">
        <v>14</v>
      </c>
      <c r="B189" s="178" t="s">
        <v>377</v>
      </c>
      <c r="C189" s="172" t="s">
        <v>95</v>
      </c>
      <c r="D189" s="209">
        <v>25</v>
      </c>
      <c r="E189" s="179"/>
      <c r="F189" s="174"/>
    </row>
    <row r="190" spans="1:6" s="187" customFormat="1" ht="26.4">
      <c r="A190" s="176" t="s">
        <v>15</v>
      </c>
      <c r="B190" s="178" t="s">
        <v>378</v>
      </c>
      <c r="C190" s="172" t="s">
        <v>95</v>
      </c>
      <c r="D190" s="209">
        <v>20</v>
      </c>
      <c r="E190" s="179"/>
      <c r="F190" s="174"/>
    </row>
    <row r="191" spans="1:6" s="187" customFormat="1" ht="26.4">
      <c r="A191" s="176" t="s">
        <v>83</v>
      </c>
      <c r="B191" s="178" t="s">
        <v>379</v>
      </c>
      <c r="C191" s="172" t="s">
        <v>95</v>
      </c>
      <c r="D191" s="209">
        <v>15</v>
      </c>
      <c r="E191" s="179"/>
      <c r="F191" s="174"/>
    </row>
    <row r="192" spans="1:6" s="187" customFormat="1" ht="13.2">
      <c r="A192" s="176"/>
      <c r="B192" s="178"/>
      <c r="C192" s="172"/>
      <c r="D192" s="208"/>
      <c r="E192" s="179"/>
      <c r="F192" s="174"/>
    </row>
    <row r="193" spans="1:6" s="187" customFormat="1" ht="39.6">
      <c r="A193" s="176">
        <v>2.4</v>
      </c>
      <c r="B193" s="178" t="s">
        <v>280</v>
      </c>
      <c r="C193" s="172"/>
      <c r="D193" s="208"/>
      <c r="E193" s="179"/>
      <c r="F193" s="174"/>
    </row>
    <row r="194" spans="1:6" s="187" customFormat="1" ht="13.2">
      <c r="A194" s="176" t="s">
        <v>12</v>
      </c>
      <c r="B194" s="178" t="s">
        <v>385</v>
      </c>
      <c r="C194" s="172" t="s">
        <v>95</v>
      </c>
      <c r="D194" s="209">
        <v>1000</v>
      </c>
      <c r="E194" s="179"/>
      <c r="F194" s="174"/>
    </row>
    <row r="195" spans="1:6" s="187" customFormat="1" ht="39.6">
      <c r="A195" s="176" t="s">
        <v>14</v>
      </c>
      <c r="B195" s="178" t="s">
        <v>377</v>
      </c>
      <c r="C195" s="172" t="s">
        <v>95</v>
      </c>
      <c r="D195" s="209">
        <v>65</v>
      </c>
      <c r="E195" s="179"/>
      <c r="F195" s="174"/>
    </row>
    <row r="196" spans="1:6" s="187" customFormat="1" ht="26.4">
      <c r="A196" s="176" t="s">
        <v>15</v>
      </c>
      <c r="B196" s="178" t="s">
        <v>281</v>
      </c>
      <c r="C196" s="172" t="s">
        <v>95</v>
      </c>
      <c r="D196" s="209">
        <v>10</v>
      </c>
      <c r="E196" s="179"/>
      <c r="F196" s="174"/>
    </row>
    <row r="197" spans="1:6" s="187" customFormat="1" ht="26.4">
      <c r="A197" s="176" t="s">
        <v>83</v>
      </c>
      <c r="B197" s="178" t="s">
        <v>285</v>
      </c>
      <c r="C197" s="172" t="s">
        <v>95</v>
      </c>
      <c r="D197" s="208">
        <v>15</v>
      </c>
      <c r="E197" s="179"/>
      <c r="F197" s="174"/>
    </row>
    <row r="198" spans="1:6" s="187" customFormat="1" ht="13.2">
      <c r="A198" s="176"/>
      <c r="B198" s="178"/>
      <c r="C198" s="172"/>
      <c r="D198" s="208"/>
      <c r="E198" s="179"/>
      <c r="F198" s="174"/>
    </row>
    <row r="199" spans="1:6" s="187" customFormat="1" ht="13.2">
      <c r="A199" s="192">
        <v>3</v>
      </c>
      <c r="B199" s="203" t="s">
        <v>26</v>
      </c>
      <c r="C199" s="190"/>
      <c r="D199" s="208"/>
      <c r="E199" s="172"/>
      <c r="F199" s="172"/>
    </row>
    <row r="200" spans="1:6" s="187" customFormat="1" ht="52.8">
      <c r="A200" s="176"/>
      <c r="B200" s="180" t="s">
        <v>430</v>
      </c>
      <c r="C200" s="188"/>
      <c r="D200" s="208"/>
      <c r="E200" s="174"/>
      <c r="F200" s="174"/>
    </row>
    <row r="201" spans="1:6" s="187" customFormat="1" ht="13.2">
      <c r="A201" s="176" t="s">
        <v>12</v>
      </c>
      <c r="B201" s="180" t="s">
        <v>476</v>
      </c>
      <c r="C201" s="188" t="s">
        <v>13</v>
      </c>
      <c r="D201" s="209" t="s">
        <v>255</v>
      </c>
      <c r="E201" s="174"/>
      <c r="F201" s="174"/>
    </row>
    <row r="202" spans="1:6" s="187" customFormat="1" ht="13.2">
      <c r="A202" s="176" t="s">
        <v>14</v>
      </c>
      <c r="B202" s="180" t="s">
        <v>247</v>
      </c>
      <c r="C202" s="188" t="s">
        <v>13</v>
      </c>
      <c r="D202" s="209">
        <v>6</v>
      </c>
      <c r="E202" s="174"/>
      <c r="F202" s="174"/>
    </row>
    <row r="203" spans="1:6" s="187" customFormat="1" ht="13.2">
      <c r="A203" s="176" t="s">
        <v>15</v>
      </c>
      <c r="B203" s="180" t="s">
        <v>248</v>
      </c>
      <c r="C203" s="188" t="s">
        <v>13</v>
      </c>
      <c r="D203" s="209" t="s">
        <v>255</v>
      </c>
      <c r="E203" s="174"/>
      <c r="F203" s="174"/>
    </row>
    <row r="204" spans="1:6" s="187" customFormat="1" ht="13.2">
      <c r="A204" s="176" t="s">
        <v>83</v>
      </c>
      <c r="B204" s="180" t="s">
        <v>477</v>
      </c>
      <c r="C204" s="188" t="s">
        <v>13</v>
      </c>
      <c r="D204" s="209">
        <v>2</v>
      </c>
      <c r="E204" s="174"/>
      <c r="F204" s="174"/>
    </row>
    <row r="205" spans="1:6" s="187" customFormat="1" ht="13.2">
      <c r="A205" s="176" t="s">
        <v>86</v>
      </c>
      <c r="B205" s="180" t="s">
        <v>488</v>
      </c>
      <c r="C205" s="188" t="s">
        <v>13</v>
      </c>
      <c r="D205" s="209">
        <v>2</v>
      </c>
      <c r="E205" s="174"/>
      <c r="F205" s="174"/>
    </row>
    <row r="206" spans="1:6" s="187" customFormat="1" ht="13.2">
      <c r="A206" s="176" t="s">
        <v>87</v>
      </c>
      <c r="B206" s="180" t="s">
        <v>388</v>
      </c>
      <c r="C206" s="188" t="s">
        <v>13</v>
      </c>
      <c r="D206" s="209">
        <v>6</v>
      </c>
      <c r="E206" s="174"/>
      <c r="F206" s="174"/>
    </row>
    <row r="207" spans="1:6" s="187" customFormat="1" ht="13.2">
      <c r="A207" s="176" t="s">
        <v>113</v>
      </c>
      <c r="B207" s="180" t="s">
        <v>490</v>
      </c>
      <c r="C207" s="188" t="s">
        <v>13</v>
      </c>
      <c r="D207" s="209">
        <v>10</v>
      </c>
      <c r="E207" s="174"/>
      <c r="F207" s="174"/>
    </row>
    <row r="208" spans="1:6" s="187" customFormat="1" ht="13.2">
      <c r="A208" s="176" t="s">
        <v>114</v>
      </c>
      <c r="B208" s="180" t="s">
        <v>31</v>
      </c>
      <c r="C208" s="188" t="s">
        <v>13</v>
      </c>
      <c r="D208" s="209">
        <v>4</v>
      </c>
      <c r="E208" s="174"/>
      <c r="F208" s="174"/>
    </row>
    <row r="209" spans="1:6" s="187" customFormat="1" ht="13.2">
      <c r="A209" s="176" t="s">
        <v>115</v>
      </c>
      <c r="B209" s="180" t="s">
        <v>30</v>
      </c>
      <c r="C209" s="188" t="s">
        <v>13</v>
      </c>
      <c r="D209" s="209">
        <v>18</v>
      </c>
      <c r="E209" s="174"/>
      <c r="F209" s="174"/>
    </row>
    <row r="210" spans="1:6" s="187" customFormat="1" ht="13.2">
      <c r="A210" s="176" t="s">
        <v>116</v>
      </c>
      <c r="B210" s="180" t="s">
        <v>249</v>
      </c>
      <c r="C210" s="188" t="s">
        <v>13</v>
      </c>
      <c r="D210" s="209">
        <v>20</v>
      </c>
      <c r="E210" s="174"/>
      <c r="F210" s="174"/>
    </row>
    <row r="211" spans="1:6" s="187" customFormat="1" ht="13.2">
      <c r="A211" s="176" t="s">
        <v>117</v>
      </c>
      <c r="B211" s="180" t="s">
        <v>246</v>
      </c>
      <c r="C211" s="188" t="s">
        <v>13</v>
      </c>
      <c r="D211" s="209">
        <v>4</v>
      </c>
      <c r="E211" s="174"/>
      <c r="F211" s="174"/>
    </row>
    <row r="212" spans="1:6" s="187" customFormat="1" ht="13.2">
      <c r="A212" s="176" t="s">
        <v>118</v>
      </c>
      <c r="B212" s="180" t="s">
        <v>138</v>
      </c>
      <c r="C212" s="188" t="s">
        <v>13</v>
      </c>
      <c r="D212" s="209">
        <v>2</v>
      </c>
      <c r="E212" s="174"/>
      <c r="F212" s="174"/>
    </row>
    <row r="213" spans="1:6" s="187" customFormat="1" ht="13.2">
      <c r="A213" s="176" t="s">
        <v>122</v>
      </c>
      <c r="B213" s="180" t="s">
        <v>273</v>
      </c>
      <c r="C213" s="188" t="s">
        <v>13</v>
      </c>
      <c r="D213" s="209">
        <v>4</v>
      </c>
      <c r="E213" s="174"/>
      <c r="F213" s="174"/>
    </row>
    <row r="214" spans="1:6" s="187" customFormat="1" ht="13.2">
      <c r="A214" s="176" t="s">
        <v>119</v>
      </c>
      <c r="B214" s="180" t="s">
        <v>251</v>
      </c>
      <c r="C214" s="188" t="s">
        <v>13</v>
      </c>
      <c r="D214" s="209">
        <v>56</v>
      </c>
      <c r="E214" s="174"/>
      <c r="F214" s="174"/>
    </row>
    <row r="215" spans="1:6" s="187" customFormat="1" ht="13.2">
      <c r="A215" s="172" t="s">
        <v>120</v>
      </c>
      <c r="B215" s="180" t="s">
        <v>241</v>
      </c>
      <c r="C215" s="188" t="s">
        <v>13</v>
      </c>
      <c r="D215" s="209">
        <v>10</v>
      </c>
      <c r="E215" s="174"/>
      <c r="F215" s="174"/>
    </row>
    <row r="216" spans="1:6" s="187" customFormat="1" ht="13.2">
      <c r="A216" s="176" t="s">
        <v>121</v>
      </c>
      <c r="B216" s="182" t="s">
        <v>514</v>
      </c>
      <c r="C216" s="188" t="s">
        <v>13</v>
      </c>
      <c r="D216" s="208">
        <v>4</v>
      </c>
      <c r="E216" s="174"/>
      <c r="F216" s="174"/>
    </row>
    <row r="217" spans="1:6" s="187" customFormat="1" ht="13.2">
      <c r="A217" s="176"/>
      <c r="B217" s="178"/>
      <c r="C217" s="172"/>
      <c r="D217" s="208"/>
      <c r="E217" s="172"/>
      <c r="F217" s="172"/>
    </row>
    <row r="218" spans="1:6" s="187" customFormat="1" ht="13.2">
      <c r="A218" s="176">
        <v>4</v>
      </c>
      <c r="B218" s="184" t="s">
        <v>139</v>
      </c>
      <c r="C218" s="172"/>
      <c r="D218" s="208"/>
      <c r="E218" s="174"/>
      <c r="F218" s="174"/>
    </row>
    <row r="219" spans="1:6" s="187" customFormat="1" ht="79.2">
      <c r="A219" s="172">
        <v>4.0999999999999996</v>
      </c>
      <c r="B219" s="178" t="s">
        <v>608</v>
      </c>
      <c r="C219" s="172"/>
      <c r="D219" s="208"/>
      <c r="E219" s="174"/>
      <c r="F219" s="174"/>
    </row>
    <row r="220" spans="1:6" s="187" customFormat="1" ht="13.2">
      <c r="A220" s="176" t="s">
        <v>12</v>
      </c>
      <c r="B220" s="178" t="s">
        <v>548</v>
      </c>
      <c r="C220" s="172" t="s">
        <v>95</v>
      </c>
      <c r="D220" s="209">
        <v>20</v>
      </c>
      <c r="E220" s="175"/>
      <c r="F220" s="174"/>
    </row>
    <row r="221" spans="1:6" s="187" customFormat="1" ht="13.2">
      <c r="A221" s="176" t="s">
        <v>14</v>
      </c>
      <c r="B221" s="178" t="s">
        <v>550</v>
      </c>
      <c r="C221" s="172" t="s">
        <v>95</v>
      </c>
      <c r="D221" s="209">
        <v>20</v>
      </c>
      <c r="E221" s="175"/>
      <c r="F221" s="174"/>
    </row>
    <row r="222" spans="1:6" s="187" customFormat="1" ht="13.2">
      <c r="A222" s="176" t="s">
        <v>15</v>
      </c>
      <c r="B222" s="178" t="s">
        <v>549</v>
      </c>
      <c r="C222" s="172" t="s">
        <v>95</v>
      </c>
      <c r="D222" s="209">
        <v>20</v>
      </c>
      <c r="E222" s="175"/>
      <c r="F222" s="174"/>
    </row>
    <row r="223" spans="1:6" s="187" customFormat="1" ht="13.2">
      <c r="A223" s="176"/>
      <c r="B223" s="178"/>
      <c r="C223" s="172"/>
      <c r="D223" s="209"/>
      <c r="E223" s="175"/>
      <c r="F223" s="174"/>
    </row>
    <row r="224" spans="1:6" s="187" customFormat="1" ht="66">
      <c r="A224" s="172">
        <v>4.2</v>
      </c>
      <c r="B224" s="178" t="s">
        <v>551</v>
      </c>
      <c r="C224" s="172"/>
      <c r="D224" s="209"/>
      <c r="E224" s="175"/>
      <c r="F224" s="174"/>
    </row>
    <row r="225" spans="1:6" s="187" customFormat="1" ht="13.2">
      <c r="A225" s="176" t="s">
        <v>12</v>
      </c>
      <c r="B225" s="180" t="s">
        <v>552</v>
      </c>
      <c r="C225" s="172" t="s">
        <v>95</v>
      </c>
      <c r="D225" s="209">
        <v>50</v>
      </c>
      <c r="E225" s="175"/>
      <c r="F225" s="174"/>
    </row>
    <row r="226" spans="1:6" s="187" customFormat="1" ht="13.2">
      <c r="A226" s="176" t="s">
        <v>14</v>
      </c>
      <c r="B226" s="180" t="s">
        <v>553</v>
      </c>
      <c r="C226" s="172" t="s">
        <v>95</v>
      </c>
      <c r="D226" s="209">
        <v>30</v>
      </c>
      <c r="E226" s="175"/>
      <c r="F226" s="174"/>
    </row>
    <row r="227" spans="1:6" s="187" customFormat="1" ht="13.2">
      <c r="A227" s="176" t="s">
        <v>15</v>
      </c>
      <c r="B227" s="180" t="s">
        <v>554</v>
      </c>
      <c r="C227" s="172" t="s">
        <v>95</v>
      </c>
      <c r="D227" s="209">
        <v>20</v>
      </c>
      <c r="E227" s="175"/>
      <c r="F227" s="174"/>
    </row>
    <row r="228" spans="1:6" s="187" customFormat="1" ht="13.2">
      <c r="A228" s="176" t="s">
        <v>83</v>
      </c>
      <c r="B228" s="180" t="s">
        <v>555</v>
      </c>
      <c r="C228" s="172" t="s">
        <v>95</v>
      </c>
      <c r="D228" s="209" t="s">
        <v>255</v>
      </c>
      <c r="E228" s="175"/>
      <c r="F228" s="174"/>
    </row>
    <row r="229" spans="1:6" s="187" customFormat="1" ht="13.2">
      <c r="A229" s="176"/>
      <c r="B229" s="180"/>
      <c r="C229" s="188"/>
      <c r="D229" s="208"/>
      <c r="E229" s="172"/>
      <c r="F229" s="172"/>
    </row>
    <row r="230" spans="1:6" s="187" customFormat="1" ht="13.2">
      <c r="A230" s="176">
        <v>4.3</v>
      </c>
      <c r="B230" s="178" t="s">
        <v>515</v>
      </c>
      <c r="C230" s="172"/>
      <c r="D230" s="209"/>
      <c r="E230" s="172"/>
      <c r="F230" s="172"/>
    </row>
    <row r="231" spans="1:6" s="187" customFormat="1" ht="13.2">
      <c r="A231" s="176" t="s">
        <v>12</v>
      </c>
      <c r="B231" s="178" t="s">
        <v>516</v>
      </c>
      <c r="C231" s="172" t="s">
        <v>95</v>
      </c>
      <c r="D231" s="209">
        <v>20</v>
      </c>
      <c r="E231" s="175"/>
      <c r="F231" s="174"/>
    </row>
    <row r="232" spans="1:6" s="187" customFormat="1" ht="13.2">
      <c r="A232" s="176" t="s">
        <v>14</v>
      </c>
      <c r="B232" s="178" t="s">
        <v>517</v>
      </c>
      <c r="C232" s="172" t="s">
        <v>95</v>
      </c>
      <c r="D232" s="209">
        <v>40</v>
      </c>
      <c r="E232" s="175"/>
      <c r="F232" s="174"/>
    </row>
    <row r="233" spans="1:6" s="187" customFormat="1" ht="13.2">
      <c r="A233" s="176" t="s">
        <v>15</v>
      </c>
      <c r="B233" s="178" t="s">
        <v>518</v>
      </c>
      <c r="C233" s="172" t="s">
        <v>95</v>
      </c>
      <c r="D233" s="209">
        <v>20</v>
      </c>
      <c r="E233" s="175"/>
      <c r="F233" s="174"/>
    </row>
    <row r="234" spans="1:6" s="187" customFormat="1" ht="13.2">
      <c r="A234" s="176"/>
      <c r="B234" s="180"/>
      <c r="C234" s="188"/>
      <c r="D234" s="208"/>
      <c r="E234" s="172"/>
      <c r="F234" s="172"/>
    </row>
    <row r="235" spans="1:6" s="187" customFormat="1" ht="132">
      <c r="A235" s="176">
        <v>5</v>
      </c>
      <c r="B235" s="195" t="s">
        <v>143</v>
      </c>
      <c r="C235" s="177" t="s">
        <v>144</v>
      </c>
      <c r="D235" s="209">
        <v>2000</v>
      </c>
      <c r="E235" s="175"/>
      <c r="F235" s="174"/>
    </row>
    <row r="236" spans="1:6" s="187" customFormat="1" ht="13.2">
      <c r="A236" s="176"/>
      <c r="B236" s="178"/>
      <c r="C236" s="172"/>
      <c r="D236" s="208"/>
      <c r="E236" s="172"/>
      <c r="F236" s="172"/>
    </row>
    <row r="237" spans="1:6" s="187" customFormat="1" ht="13.2">
      <c r="A237" s="176"/>
      <c r="B237" s="184" t="s">
        <v>24</v>
      </c>
      <c r="C237" s="190"/>
      <c r="D237" s="210"/>
      <c r="E237" s="191"/>
      <c r="F237" s="185"/>
    </row>
    <row r="238" spans="1:6" s="187" customFormat="1" ht="13.2">
      <c r="A238" s="176"/>
      <c r="B238" s="184"/>
      <c r="C238" s="190"/>
      <c r="D238" s="210"/>
      <c r="E238" s="191"/>
      <c r="F238" s="185"/>
    </row>
    <row r="239" spans="1:6" s="173" customFormat="1" ht="13.2">
      <c r="A239" s="192" t="s">
        <v>443</v>
      </c>
      <c r="B239" s="203" t="s">
        <v>32</v>
      </c>
      <c r="C239" s="190"/>
      <c r="D239" s="210"/>
      <c r="E239" s="171"/>
      <c r="F239" s="171"/>
    </row>
    <row r="240" spans="1:6" s="187" customFormat="1" ht="105.6">
      <c r="A240" s="176">
        <v>1</v>
      </c>
      <c r="B240" s="180" t="s">
        <v>33</v>
      </c>
      <c r="C240" s="188"/>
      <c r="D240" s="208"/>
      <c r="E240" s="174"/>
      <c r="F240" s="174"/>
    </row>
    <row r="241" spans="1:6" s="187" customFormat="1" ht="13.2">
      <c r="A241" s="176" t="s">
        <v>12</v>
      </c>
      <c r="B241" s="180" t="s">
        <v>34</v>
      </c>
      <c r="C241" s="188" t="s">
        <v>98</v>
      </c>
      <c r="D241" s="209">
        <v>35</v>
      </c>
      <c r="E241" s="174"/>
      <c r="F241" s="174"/>
    </row>
    <row r="242" spans="1:6" s="187" customFormat="1" ht="13.2">
      <c r="A242" s="176" t="s">
        <v>14</v>
      </c>
      <c r="B242" s="180" t="s">
        <v>35</v>
      </c>
      <c r="C242" s="188" t="s">
        <v>98</v>
      </c>
      <c r="D242" s="209">
        <v>100</v>
      </c>
      <c r="E242" s="174"/>
      <c r="F242" s="174"/>
    </row>
    <row r="243" spans="1:6" s="187" customFormat="1" ht="39.6">
      <c r="A243" s="176" t="s">
        <v>15</v>
      </c>
      <c r="B243" s="180" t="s">
        <v>36</v>
      </c>
      <c r="C243" s="188" t="s">
        <v>98</v>
      </c>
      <c r="D243" s="209">
        <v>95</v>
      </c>
      <c r="E243" s="174"/>
      <c r="F243" s="174"/>
    </row>
    <row r="244" spans="1:6" s="187" customFormat="1" ht="13.2">
      <c r="A244" s="176"/>
      <c r="B244" s="180"/>
      <c r="C244" s="188"/>
      <c r="D244" s="209"/>
      <c r="E244" s="174"/>
      <c r="F244" s="174"/>
    </row>
    <row r="245" spans="1:6" s="187" customFormat="1" ht="79.2">
      <c r="A245" s="176">
        <v>2</v>
      </c>
      <c r="B245" s="180" t="s">
        <v>38</v>
      </c>
      <c r="C245" s="188"/>
      <c r="D245" s="209"/>
      <c r="E245" s="174"/>
      <c r="F245" s="174"/>
    </row>
    <row r="246" spans="1:6" s="187" customFormat="1" ht="13.2">
      <c r="A246" s="176" t="s">
        <v>12</v>
      </c>
      <c r="B246" s="180" t="s">
        <v>39</v>
      </c>
      <c r="C246" s="188" t="s">
        <v>98</v>
      </c>
      <c r="D246" s="209">
        <v>23</v>
      </c>
      <c r="E246" s="174"/>
      <c r="F246" s="174"/>
    </row>
    <row r="247" spans="1:6" s="187" customFormat="1" ht="13.2">
      <c r="A247" s="176" t="s">
        <v>14</v>
      </c>
      <c r="B247" s="180" t="s">
        <v>40</v>
      </c>
      <c r="C247" s="188" t="s">
        <v>98</v>
      </c>
      <c r="D247" s="209">
        <v>42</v>
      </c>
      <c r="E247" s="174"/>
      <c r="F247" s="174"/>
    </row>
    <row r="248" spans="1:6" s="187" customFormat="1" ht="39.6">
      <c r="A248" s="176" t="s">
        <v>15</v>
      </c>
      <c r="B248" s="180" t="s">
        <v>375</v>
      </c>
      <c r="C248" s="188" t="s">
        <v>98</v>
      </c>
      <c r="D248" s="209">
        <v>55</v>
      </c>
      <c r="E248" s="174"/>
      <c r="F248" s="174"/>
    </row>
    <row r="249" spans="1:6" s="187" customFormat="1" ht="13.2">
      <c r="A249" s="176"/>
      <c r="B249" s="180"/>
      <c r="C249" s="188"/>
      <c r="D249" s="209"/>
      <c r="E249" s="174"/>
      <c r="F249" s="174"/>
    </row>
    <row r="250" spans="1:6" s="187" customFormat="1" ht="105.6">
      <c r="A250" s="176">
        <v>3</v>
      </c>
      <c r="B250" s="180" t="s">
        <v>37</v>
      </c>
      <c r="C250" s="188" t="s">
        <v>98</v>
      </c>
      <c r="D250" s="209">
        <v>6</v>
      </c>
      <c r="E250" s="174"/>
      <c r="F250" s="174"/>
    </row>
    <row r="251" spans="1:6" s="187" customFormat="1" ht="13.2">
      <c r="A251" s="176"/>
      <c r="B251" s="180"/>
      <c r="C251" s="188"/>
      <c r="D251" s="209"/>
      <c r="E251" s="174"/>
      <c r="F251" s="174"/>
    </row>
    <row r="252" spans="1:6" s="187" customFormat="1" ht="52.8">
      <c r="A252" s="176">
        <v>4</v>
      </c>
      <c r="B252" s="180" t="s">
        <v>42</v>
      </c>
      <c r="C252" s="188" t="s">
        <v>13</v>
      </c>
      <c r="D252" s="209">
        <v>40</v>
      </c>
      <c r="E252" s="174"/>
      <c r="F252" s="174"/>
    </row>
    <row r="253" spans="1:6" s="187" customFormat="1" ht="13.2">
      <c r="A253" s="176"/>
      <c r="B253" s="180"/>
      <c r="C253" s="188"/>
      <c r="D253" s="209"/>
      <c r="E253" s="174"/>
      <c r="F253" s="174"/>
    </row>
    <row r="254" spans="1:6" s="187" customFormat="1" ht="39.6">
      <c r="A254" s="176">
        <v>5</v>
      </c>
      <c r="B254" s="180" t="s">
        <v>43</v>
      </c>
      <c r="C254" s="188"/>
      <c r="D254" s="209"/>
      <c r="E254" s="174"/>
      <c r="F254" s="174"/>
    </row>
    <row r="255" spans="1:6" s="187" customFormat="1" ht="13.2">
      <c r="A255" s="176" t="s">
        <v>12</v>
      </c>
      <c r="B255" s="180" t="s">
        <v>44</v>
      </c>
      <c r="C255" s="188" t="s">
        <v>13</v>
      </c>
      <c r="D255" s="209">
        <v>70</v>
      </c>
      <c r="E255" s="174"/>
      <c r="F255" s="174"/>
    </row>
    <row r="256" spans="1:6" s="187" customFormat="1" ht="13.2">
      <c r="A256" s="176" t="s">
        <v>14</v>
      </c>
      <c r="B256" s="180" t="s">
        <v>45</v>
      </c>
      <c r="C256" s="188" t="s">
        <v>13</v>
      </c>
      <c r="D256" s="209">
        <v>60</v>
      </c>
      <c r="E256" s="174"/>
      <c r="F256" s="174"/>
    </row>
    <row r="257" spans="1:6" s="187" customFormat="1" ht="13.2">
      <c r="A257" s="176" t="s">
        <v>15</v>
      </c>
      <c r="B257" s="180" t="s">
        <v>46</v>
      </c>
      <c r="C257" s="174" t="s">
        <v>13</v>
      </c>
      <c r="D257" s="209">
        <v>100</v>
      </c>
      <c r="E257" s="174"/>
      <c r="F257" s="174"/>
    </row>
    <row r="258" spans="1:6" s="187" customFormat="1" ht="13.2">
      <c r="A258" s="176" t="s">
        <v>83</v>
      </c>
      <c r="B258" s="180" t="s">
        <v>47</v>
      </c>
      <c r="C258" s="174" t="s">
        <v>13</v>
      </c>
      <c r="D258" s="209">
        <v>60</v>
      </c>
      <c r="E258" s="174"/>
      <c r="F258" s="174"/>
    </row>
    <row r="259" spans="1:6" s="187" customFormat="1" ht="13.2">
      <c r="A259" s="176" t="s">
        <v>87</v>
      </c>
      <c r="B259" s="180" t="s">
        <v>48</v>
      </c>
      <c r="C259" s="174" t="s">
        <v>13</v>
      </c>
      <c r="D259" s="209">
        <v>6</v>
      </c>
      <c r="E259" s="174"/>
      <c r="F259" s="174"/>
    </row>
    <row r="260" spans="1:6" s="187" customFormat="1" ht="13.2">
      <c r="A260" s="176"/>
      <c r="B260" s="180"/>
      <c r="C260" s="188"/>
      <c r="D260" s="209"/>
      <c r="E260" s="174"/>
      <c r="F260" s="174"/>
    </row>
    <row r="261" spans="1:6" s="187" customFormat="1" ht="39.6">
      <c r="A261" s="176">
        <v>6</v>
      </c>
      <c r="B261" s="180" t="s">
        <v>49</v>
      </c>
      <c r="C261" s="188"/>
      <c r="D261" s="209"/>
      <c r="E261" s="174"/>
      <c r="F261" s="174"/>
    </row>
    <row r="262" spans="1:6" s="187" customFormat="1" ht="13.2">
      <c r="A262" s="176" t="s">
        <v>12</v>
      </c>
      <c r="B262" s="180" t="s">
        <v>50</v>
      </c>
      <c r="C262" s="188" t="s">
        <v>13</v>
      </c>
      <c r="D262" s="209">
        <v>50</v>
      </c>
      <c r="E262" s="174"/>
      <c r="F262" s="174"/>
    </row>
    <row r="263" spans="1:6" s="187" customFormat="1" ht="13.2">
      <c r="A263" s="176" t="s">
        <v>14</v>
      </c>
      <c r="B263" s="180" t="s">
        <v>51</v>
      </c>
      <c r="C263" s="188" t="s">
        <v>13</v>
      </c>
      <c r="D263" s="209">
        <v>50</v>
      </c>
      <c r="E263" s="174"/>
      <c r="F263" s="174"/>
    </row>
    <row r="264" spans="1:6" s="187" customFormat="1" ht="13.2">
      <c r="A264" s="176" t="s">
        <v>15</v>
      </c>
      <c r="B264" s="180" t="s">
        <v>52</v>
      </c>
      <c r="C264" s="188" t="s">
        <v>13</v>
      </c>
      <c r="D264" s="209">
        <v>2</v>
      </c>
      <c r="E264" s="174"/>
      <c r="F264" s="174"/>
    </row>
    <row r="265" spans="1:6" s="187" customFormat="1" ht="13.2">
      <c r="A265" s="176" t="s">
        <v>83</v>
      </c>
      <c r="B265" s="180" t="s">
        <v>53</v>
      </c>
      <c r="C265" s="188" t="s">
        <v>13</v>
      </c>
      <c r="D265" s="209">
        <v>6</v>
      </c>
      <c r="E265" s="174"/>
      <c r="F265" s="174"/>
    </row>
    <row r="266" spans="1:6" s="187" customFormat="1" ht="13.2">
      <c r="A266" s="176"/>
      <c r="B266" s="180"/>
      <c r="C266" s="188"/>
      <c r="D266" s="209"/>
      <c r="E266" s="174"/>
      <c r="F266" s="174"/>
    </row>
    <row r="267" spans="1:6" s="187" customFormat="1" ht="26.4">
      <c r="A267" s="176">
        <v>7</v>
      </c>
      <c r="B267" s="180" t="s">
        <v>56</v>
      </c>
      <c r="C267" s="188"/>
      <c r="D267" s="209"/>
      <c r="E267" s="174"/>
      <c r="F267" s="174"/>
    </row>
    <row r="268" spans="1:6" s="187" customFormat="1" ht="13.2">
      <c r="A268" s="176" t="s">
        <v>12</v>
      </c>
      <c r="B268" s="180" t="s">
        <v>57</v>
      </c>
      <c r="C268" s="188" t="s">
        <v>13</v>
      </c>
      <c r="D268" s="209">
        <v>60</v>
      </c>
      <c r="E268" s="174"/>
      <c r="F268" s="174"/>
    </row>
    <row r="269" spans="1:6" s="187" customFormat="1" ht="13.2">
      <c r="A269" s="176" t="s">
        <v>14</v>
      </c>
      <c r="B269" s="180" t="s">
        <v>58</v>
      </c>
      <c r="C269" s="188" t="s">
        <v>13</v>
      </c>
      <c r="D269" s="209">
        <v>12</v>
      </c>
      <c r="E269" s="174"/>
      <c r="F269" s="174"/>
    </row>
    <row r="270" spans="1:6" s="187" customFormat="1" ht="13.2">
      <c r="A270" s="176" t="s">
        <v>15</v>
      </c>
      <c r="B270" s="180" t="s">
        <v>59</v>
      </c>
      <c r="C270" s="188" t="s">
        <v>13</v>
      </c>
      <c r="D270" s="209" t="s">
        <v>255</v>
      </c>
      <c r="E270" s="174"/>
      <c r="F270" s="174"/>
    </row>
    <row r="271" spans="1:6" s="187" customFormat="1" ht="13.2">
      <c r="A271" s="176" t="s">
        <v>83</v>
      </c>
      <c r="B271" s="180" t="s">
        <v>60</v>
      </c>
      <c r="C271" s="188" t="s">
        <v>13</v>
      </c>
      <c r="D271" s="209" t="s">
        <v>255</v>
      </c>
      <c r="E271" s="174"/>
      <c r="F271" s="174"/>
    </row>
    <row r="272" spans="1:6" s="187" customFormat="1" ht="13.2">
      <c r="A272" s="176"/>
      <c r="B272" s="180"/>
      <c r="C272" s="188"/>
      <c r="D272" s="209"/>
      <c r="E272" s="174"/>
      <c r="F272" s="174"/>
    </row>
    <row r="273" spans="1:6" s="187" customFormat="1" ht="39.6">
      <c r="A273" s="176">
        <v>8</v>
      </c>
      <c r="B273" s="180" t="s">
        <v>63</v>
      </c>
      <c r="C273" s="188" t="s">
        <v>13</v>
      </c>
      <c r="D273" s="209">
        <v>40</v>
      </c>
      <c r="E273" s="174"/>
      <c r="F273" s="174"/>
    </row>
    <row r="274" spans="1:6" s="187" customFormat="1" ht="13.2">
      <c r="A274" s="176"/>
      <c r="B274" s="180"/>
      <c r="C274" s="188"/>
      <c r="D274" s="209"/>
      <c r="E274" s="174"/>
      <c r="F274" s="174"/>
    </row>
    <row r="275" spans="1:6" s="187" customFormat="1" ht="26.4">
      <c r="A275" s="176">
        <v>9</v>
      </c>
      <c r="B275" s="180" t="s">
        <v>64</v>
      </c>
      <c r="C275" s="188" t="s">
        <v>13</v>
      </c>
      <c r="D275" s="209">
        <v>20</v>
      </c>
      <c r="E275" s="174"/>
      <c r="F275" s="174"/>
    </row>
    <row r="276" spans="1:6" s="187" customFormat="1" ht="13.2">
      <c r="A276" s="176"/>
      <c r="B276" s="180"/>
      <c r="C276" s="188"/>
      <c r="D276" s="209"/>
      <c r="E276" s="174"/>
      <c r="F276" s="174"/>
    </row>
    <row r="277" spans="1:6" s="187" customFormat="1" ht="39.6">
      <c r="A277" s="176">
        <v>10</v>
      </c>
      <c r="B277" s="180" t="s">
        <v>172</v>
      </c>
      <c r="C277" s="188" t="s">
        <v>13</v>
      </c>
      <c r="D277" s="209">
        <v>20</v>
      </c>
      <c r="E277" s="174"/>
      <c r="F277" s="174"/>
    </row>
    <row r="278" spans="1:6" s="187" customFormat="1" ht="13.2">
      <c r="A278" s="176"/>
      <c r="B278" s="180"/>
      <c r="C278" s="188"/>
      <c r="D278" s="209"/>
      <c r="E278" s="174"/>
      <c r="F278" s="174"/>
    </row>
    <row r="279" spans="1:6" s="187" customFormat="1" ht="26.4">
      <c r="A279" s="176">
        <v>11</v>
      </c>
      <c r="B279" s="180" t="s">
        <v>65</v>
      </c>
      <c r="C279" s="188" t="s">
        <v>13</v>
      </c>
      <c r="D279" s="209">
        <v>6</v>
      </c>
      <c r="E279" s="174"/>
      <c r="F279" s="174"/>
    </row>
    <row r="280" spans="1:6" s="187" customFormat="1" ht="13.2">
      <c r="A280" s="176"/>
      <c r="B280" s="180"/>
      <c r="C280" s="188"/>
      <c r="D280" s="209"/>
      <c r="E280" s="174"/>
      <c r="F280" s="174"/>
    </row>
    <row r="281" spans="1:6" s="187" customFormat="1" ht="92.4">
      <c r="A281" s="176">
        <v>12</v>
      </c>
      <c r="B281" s="180" t="s">
        <v>66</v>
      </c>
      <c r="C281" s="188"/>
      <c r="D281" s="209"/>
      <c r="E281" s="174"/>
      <c r="F281" s="174"/>
    </row>
    <row r="282" spans="1:6" s="187" customFormat="1" ht="26.4">
      <c r="A282" s="176" t="s">
        <v>12</v>
      </c>
      <c r="B282" s="180" t="s">
        <v>256</v>
      </c>
      <c r="C282" s="188" t="s">
        <v>95</v>
      </c>
      <c r="D282" s="209">
        <v>200</v>
      </c>
      <c r="E282" s="174"/>
      <c r="F282" s="174"/>
    </row>
    <row r="283" spans="1:6" s="187" customFormat="1" ht="26.4">
      <c r="A283" s="176" t="s">
        <v>14</v>
      </c>
      <c r="B283" s="180" t="s">
        <v>257</v>
      </c>
      <c r="C283" s="188" t="s">
        <v>95</v>
      </c>
      <c r="D283" s="209">
        <v>1300</v>
      </c>
      <c r="E283" s="174"/>
      <c r="F283" s="174"/>
    </row>
    <row r="284" spans="1:6" s="187" customFormat="1" ht="13.2">
      <c r="A284" s="176" t="s">
        <v>15</v>
      </c>
      <c r="B284" s="180" t="s">
        <v>258</v>
      </c>
      <c r="C284" s="188" t="s">
        <v>95</v>
      </c>
      <c r="D284" s="209">
        <v>1200</v>
      </c>
      <c r="E284" s="174"/>
      <c r="F284" s="174"/>
    </row>
    <row r="285" spans="1:6" s="187" customFormat="1" ht="13.2">
      <c r="A285" s="176" t="s">
        <v>83</v>
      </c>
      <c r="B285" s="180" t="s">
        <v>259</v>
      </c>
      <c r="C285" s="188" t="s">
        <v>95</v>
      </c>
      <c r="D285" s="209">
        <v>50</v>
      </c>
      <c r="E285" s="174"/>
      <c r="F285" s="174"/>
    </row>
    <row r="286" spans="1:6" s="187" customFormat="1" ht="26.4">
      <c r="A286" s="176" t="s">
        <v>86</v>
      </c>
      <c r="B286" s="180" t="s">
        <v>260</v>
      </c>
      <c r="C286" s="188" t="s">
        <v>95</v>
      </c>
      <c r="D286" s="209" t="s">
        <v>255</v>
      </c>
      <c r="E286" s="174"/>
      <c r="F286" s="174"/>
    </row>
    <row r="287" spans="1:6" s="187" customFormat="1" ht="26.4">
      <c r="A287" s="176" t="s">
        <v>87</v>
      </c>
      <c r="B287" s="180" t="s">
        <v>347</v>
      </c>
      <c r="C287" s="188" t="s">
        <v>95</v>
      </c>
      <c r="D287" s="209">
        <v>460</v>
      </c>
      <c r="E287" s="174"/>
      <c r="F287" s="174"/>
    </row>
    <row r="288" spans="1:6" s="187" customFormat="1" ht="13.2">
      <c r="A288" s="176" t="s">
        <v>113</v>
      </c>
      <c r="B288" s="180" t="s">
        <v>261</v>
      </c>
      <c r="C288" s="188" t="s">
        <v>95</v>
      </c>
      <c r="D288" s="209">
        <v>100</v>
      </c>
      <c r="E288" s="174"/>
      <c r="F288" s="174"/>
    </row>
    <row r="289" spans="1:6" s="187" customFormat="1" ht="13.2">
      <c r="A289" s="176" t="s">
        <v>114</v>
      </c>
      <c r="B289" s="180" t="s">
        <v>262</v>
      </c>
      <c r="C289" s="188" t="s">
        <v>95</v>
      </c>
      <c r="D289" s="209">
        <v>320</v>
      </c>
      <c r="E289" s="174"/>
      <c r="F289" s="174"/>
    </row>
    <row r="290" spans="1:6" s="187" customFormat="1" ht="26.4">
      <c r="A290" s="176" t="s">
        <v>115</v>
      </c>
      <c r="B290" s="180" t="s">
        <v>263</v>
      </c>
      <c r="C290" s="188" t="s">
        <v>95</v>
      </c>
      <c r="D290" s="209">
        <v>200</v>
      </c>
      <c r="E290" s="174"/>
      <c r="F290" s="174"/>
    </row>
    <row r="291" spans="1:6" s="187" customFormat="1" ht="26.4">
      <c r="A291" s="176" t="s">
        <v>116</v>
      </c>
      <c r="B291" s="180" t="s">
        <v>264</v>
      </c>
      <c r="C291" s="188" t="s">
        <v>95</v>
      </c>
      <c r="D291" s="209" t="s">
        <v>255</v>
      </c>
      <c r="E291" s="174"/>
      <c r="F291" s="174"/>
    </row>
    <row r="292" spans="1:6" s="187" customFormat="1" ht="13.2">
      <c r="A292" s="176"/>
      <c r="B292" s="180"/>
      <c r="C292" s="188"/>
      <c r="D292" s="209"/>
      <c r="E292" s="174"/>
      <c r="F292" s="174"/>
    </row>
    <row r="293" spans="1:6" s="187" customFormat="1" ht="39.6">
      <c r="A293" s="176">
        <v>13</v>
      </c>
      <c r="B293" s="178" t="s">
        <v>703</v>
      </c>
      <c r="C293" s="172"/>
      <c r="D293" s="209"/>
      <c r="E293" s="174"/>
      <c r="F293" s="174"/>
    </row>
    <row r="294" spans="1:6" s="187" customFormat="1" ht="13.2">
      <c r="A294" s="172" t="s">
        <v>12</v>
      </c>
      <c r="B294" s="180" t="s">
        <v>268</v>
      </c>
      <c r="C294" s="172" t="s">
        <v>13</v>
      </c>
      <c r="D294" s="209">
        <v>10</v>
      </c>
      <c r="E294" s="174"/>
      <c r="F294" s="174"/>
    </row>
    <row r="295" spans="1:6" s="187" customFormat="1" ht="13.2">
      <c r="A295" s="172"/>
      <c r="B295" s="180"/>
      <c r="C295" s="172"/>
      <c r="D295" s="209"/>
      <c r="E295" s="174"/>
      <c r="F295" s="174"/>
    </row>
    <row r="296" spans="1:6" s="187" customFormat="1" ht="52.8">
      <c r="A296" s="176">
        <v>14</v>
      </c>
      <c r="B296" s="178" t="s">
        <v>704</v>
      </c>
      <c r="C296" s="172"/>
      <c r="D296" s="209"/>
      <c r="E296" s="174"/>
      <c r="F296" s="174"/>
    </row>
    <row r="297" spans="1:6" s="187" customFormat="1" ht="13.2">
      <c r="A297" s="172" t="s">
        <v>12</v>
      </c>
      <c r="B297" s="180" t="s">
        <v>268</v>
      </c>
      <c r="C297" s="172" t="s">
        <v>13</v>
      </c>
      <c r="D297" s="209">
        <v>30</v>
      </c>
      <c r="E297" s="174"/>
      <c r="F297" s="174"/>
    </row>
    <row r="298" spans="1:6" s="187" customFormat="1" ht="13.2">
      <c r="A298" s="176"/>
      <c r="B298" s="180"/>
      <c r="C298" s="188"/>
      <c r="D298" s="209"/>
      <c r="E298" s="174"/>
      <c r="F298" s="174"/>
    </row>
    <row r="299" spans="1:6" s="187" customFormat="1" ht="13.2">
      <c r="A299" s="176"/>
      <c r="B299" s="184" t="s">
        <v>24</v>
      </c>
      <c r="C299" s="190"/>
      <c r="D299" s="210"/>
      <c r="E299" s="191"/>
      <c r="F299" s="185"/>
    </row>
    <row r="300" spans="1:6" s="187" customFormat="1" ht="13.2">
      <c r="A300" s="176"/>
      <c r="B300" s="184"/>
      <c r="C300" s="190"/>
      <c r="D300" s="210"/>
      <c r="E300" s="191"/>
      <c r="F300" s="185"/>
    </row>
    <row r="301" spans="1:6" s="187" customFormat="1" ht="13.2">
      <c r="A301" s="192" t="s">
        <v>444</v>
      </c>
      <c r="B301" s="301"/>
      <c r="C301" s="188"/>
      <c r="D301" s="208"/>
      <c r="E301" s="193"/>
      <c r="F301" s="172"/>
    </row>
    <row r="302" spans="1:6" s="187" customFormat="1" ht="39.6">
      <c r="A302" s="176">
        <v>1</v>
      </c>
      <c r="B302" s="180" t="s">
        <v>529</v>
      </c>
      <c r="C302" s="188"/>
      <c r="D302" s="208"/>
      <c r="E302" s="193"/>
      <c r="F302" s="172"/>
    </row>
    <row r="303" spans="1:6" s="187" customFormat="1" ht="13.2">
      <c r="A303" s="176"/>
      <c r="B303" s="184"/>
      <c r="C303" s="188"/>
      <c r="D303" s="208"/>
      <c r="E303" s="193"/>
      <c r="F303" s="172"/>
    </row>
    <row r="304" spans="1:6" s="187" customFormat="1" ht="26.4">
      <c r="A304" s="176">
        <v>1.1000000000000001</v>
      </c>
      <c r="B304" s="180" t="s">
        <v>615</v>
      </c>
      <c r="C304" s="172" t="s">
        <v>185</v>
      </c>
      <c r="D304" s="209">
        <v>34</v>
      </c>
      <c r="E304" s="175"/>
      <c r="F304" s="174"/>
    </row>
    <row r="305" spans="1:6" s="187" customFormat="1" ht="13.2">
      <c r="A305" s="176"/>
      <c r="B305" s="180"/>
      <c r="C305" s="172"/>
      <c r="D305" s="208"/>
      <c r="E305" s="172"/>
      <c r="F305" s="172"/>
    </row>
    <row r="306" spans="1:6" s="187" customFormat="1" ht="26.4">
      <c r="A306" s="176">
        <f>+A304+0.1</f>
        <v>1.2000000000000002</v>
      </c>
      <c r="B306" s="180" t="s">
        <v>616</v>
      </c>
      <c r="C306" s="172" t="s">
        <v>185</v>
      </c>
      <c r="D306" s="209">
        <v>31</v>
      </c>
      <c r="E306" s="175"/>
      <c r="F306" s="174"/>
    </row>
    <row r="307" spans="1:6" s="187" customFormat="1" ht="13.2">
      <c r="A307" s="176"/>
      <c r="B307" s="180"/>
      <c r="C307" s="172"/>
      <c r="D307" s="209"/>
      <c r="E307" s="175"/>
      <c r="F307" s="174"/>
    </row>
    <row r="308" spans="1:6" s="187" customFormat="1" ht="26.4">
      <c r="A308" s="176">
        <v>1.3</v>
      </c>
      <c r="B308" s="180" t="s">
        <v>617</v>
      </c>
      <c r="C308" s="172" t="s">
        <v>185</v>
      </c>
      <c r="D308" s="209">
        <v>2</v>
      </c>
      <c r="E308" s="175"/>
      <c r="F308" s="174"/>
    </row>
    <row r="309" spans="1:6" s="187" customFormat="1" ht="13.2">
      <c r="A309" s="176"/>
      <c r="B309" s="180"/>
      <c r="C309" s="172"/>
      <c r="D309" s="209"/>
      <c r="E309" s="172"/>
      <c r="F309" s="172"/>
    </row>
    <row r="310" spans="1:6" s="187" customFormat="1" ht="26.4">
      <c r="A310" s="176">
        <v>1.4</v>
      </c>
      <c r="B310" s="180" t="s">
        <v>618</v>
      </c>
      <c r="C310" s="172" t="s">
        <v>185</v>
      </c>
      <c r="D310" s="209">
        <v>2</v>
      </c>
      <c r="E310" s="175"/>
      <c r="F310" s="174"/>
    </row>
    <row r="311" spans="1:6" s="187" customFormat="1" ht="13.2">
      <c r="A311" s="176"/>
      <c r="B311" s="180"/>
      <c r="C311" s="172"/>
      <c r="D311" s="209"/>
      <c r="E311" s="172"/>
      <c r="F311" s="172"/>
    </row>
    <row r="312" spans="1:6" s="187" customFormat="1" ht="26.4">
      <c r="A312" s="176">
        <v>1.5</v>
      </c>
      <c r="B312" s="180" t="s">
        <v>626</v>
      </c>
      <c r="C312" s="172" t="s">
        <v>185</v>
      </c>
      <c r="D312" s="209">
        <v>22</v>
      </c>
      <c r="E312" s="175"/>
      <c r="F312" s="174"/>
    </row>
    <row r="313" spans="1:6" s="187" customFormat="1" ht="13.2">
      <c r="A313" s="176"/>
      <c r="B313" s="180"/>
      <c r="C313" s="172"/>
      <c r="D313" s="209"/>
      <c r="E313" s="172"/>
      <c r="F313" s="172"/>
    </row>
    <row r="314" spans="1:6" s="187" customFormat="1" ht="26.4">
      <c r="A314" s="176">
        <v>1.6</v>
      </c>
      <c r="B314" s="180" t="s">
        <v>619</v>
      </c>
      <c r="C314" s="172" t="s">
        <v>185</v>
      </c>
      <c r="D314" s="209">
        <v>4</v>
      </c>
      <c r="E314" s="175"/>
      <c r="F314" s="174"/>
    </row>
    <row r="315" spans="1:6" s="187" customFormat="1" ht="13.2">
      <c r="A315" s="176"/>
      <c r="B315" s="180"/>
      <c r="C315" s="172"/>
      <c r="D315" s="209"/>
      <c r="E315" s="172"/>
      <c r="F315" s="172"/>
    </row>
    <row r="316" spans="1:6" s="187" customFormat="1" ht="26.4">
      <c r="A316" s="176">
        <v>1.7</v>
      </c>
      <c r="B316" s="180" t="s">
        <v>627</v>
      </c>
      <c r="C316" s="172" t="s">
        <v>185</v>
      </c>
      <c r="D316" s="209">
        <v>15</v>
      </c>
      <c r="E316" s="175"/>
      <c r="F316" s="174"/>
    </row>
    <row r="317" spans="1:6" s="187" customFormat="1" ht="13.2">
      <c r="A317" s="176"/>
      <c r="B317" s="180"/>
      <c r="C317" s="172"/>
      <c r="D317" s="209"/>
      <c r="E317" s="172"/>
      <c r="F317" s="172"/>
    </row>
    <row r="318" spans="1:6" s="187" customFormat="1" ht="26.4">
      <c r="A318" s="176">
        <v>1.8</v>
      </c>
      <c r="B318" s="180" t="s">
        <v>631</v>
      </c>
      <c r="C318" s="172" t="s">
        <v>185</v>
      </c>
      <c r="D318" s="209">
        <v>35</v>
      </c>
      <c r="E318" s="175"/>
      <c r="F318" s="174"/>
    </row>
    <row r="319" spans="1:6" s="187" customFormat="1" ht="13.2">
      <c r="A319" s="176"/>
      <c r="B319" s="178"/>
      <c r="C319" s="172"/>
      <c r="D319" s="209"/>
      <c r="E319" s="172"/>
      <c r="F319" s="172"/>
    </row>
    <row r="320" spans="1:6" s="187" customFormat="1" ht="26.4">
      <c r="A320" s="176">
        <v>1.9</v>
      </c>
      <c r="B320" s="180" t="s">
        <v>630</v>
      </c>
      <c r="C320" s="172" t="s">
        <v>185</v>
      </c>
      <c r="D320" s="209">
        <v>30</v>
      </c>
      <c r="E320" s="175"/>
      <c r="F320" s="174"/>
    </row>
    <row r="321" spans="1:6" s="187" customFormat="1" ht="13.2">
      <c r="A321" s="176"/>
      <c r="B321" s="178"/>
      <c r="C321" s="172"/>
      <c r="D321" s="209"/>
      <c r="E321" s="172"/>
      <c r="F321" s="172"/>
    </row>
    <row r="322" spans="1:6" s="187" customFormat="1" ht="26.4">
      <c r="A322" s="196">
        <v>1.1000000000000001</v>
      </c>
      <c r="B322" s="180" t="s">
        <v>629</v>
      </c>
      <c r="C322" s="172" t="s">
        <v>185</v>
      </c>
      <c r="D322" s="209">
        <v>70</v>
      </c>
      <c r="E322" s="175"/>
      <c r="F322" s="174"/>
    </row>
    <row r="323" spans="1:6" s="187" customFormat="1" ht="13.2">
      <c r="A323" s="196"/>
      <c r="B323" s="180"/>
      <c r="C323" s="172"/>
      <c r="D323" s="209"/>
      <c r="E323" s="172"/>
      <c r="F323" s="172"/>
    </row>
    <row r="324" spans="1:6" s="187" customFormat="1" ht="26.4">
      <c r="A324" s="196">
        <v>1.1100000000000001</v>
      </c>
      <c r="B324" s="180" t="s">
        <v>632</v>
      </c>
      <c r="C324" s="172" t="s">
        <v>185</v>
      </c>
      <c r="D324" s="209">
        <v>33</v>
      </c>
      <c r="E324" s="175"/>
      <c r="F324" s="174"/>
    </row>
    <row r="325" spans="1:6" s="187" customFormat="1" ht="13.2">
      <c r="A325" s="196"/>
      <c r="B325" s="180"/>
      <c r="C325" s="172"/>
      <c r="D325" s="209"/>
      <c r="E325" s="172"/>
      <c r="F325" s="172"/>
    </row>
    <row r="326" spans="1:6" s="187" customFormat="1" ht="26.4">
      <c r="A326" s="196">
        <v>1.1200000000000001</v>
      </c>
      <c r="B326" s="178" t="s">
        <v>636</v>
      </c>
      <c r="C326" s="172" t="s">
        <v>185</v>
      </c>
      <c r="D326" s="209">
        <v>10</v>
      </c>
      <c r="E326" s="175"/>
      <c r="F326" s="174"/>
    </row>
    <row r="327" spans="1:6" s="187" customFormat="1" ht="13.2">
      <c r="A327" s="196"/>
      <c r="B327" s="180"/>
      <c r="C327" s="172"/>
      <c r="D327" s="209"/>
      <c r="E327" s="172"/>
      <c r="F327" s="172"/>
    </row>
    <row r="328" spans="1:6" s="187" customFormat="1" ht="26.4">
      <c r="A328" s="196">
        <v>1.1299999999999999</v>
      </c>
      <c r="B328" s="180" t="s">
        <v>628</v>
      </c>
      <c r="C328" s="172" t="s">
        <v>185</v>
      </c>
      <c r="D328" s="209">
        <v>7</v>
      </c>
      <c r="E328" s="175"/>
      <c r="F328" s="174"/>
    </row>
    <row r="329" spans="1:6" s="187" customFormat="1" ht="13.2">
      <c r="A329" s="196"/>
      <c r="B329" s="180"/>
      <c r="C329" s="172"/>
      <c r="D329" s="209"/>
      <c r="E329" s="172"/>
      <c r="F329" s="172"/>
    </row>
    <row r="330" spans="1:6" s="187" customFormat="1" ht="26.4">
      <c r="A330" s="196">
        <v>1.1399999999999999</v>
      </c>
      <c r="B330" s="180" t="s">
        <v>633</v>
      </c>
      <c r="C330" s="172" t="s">
        <v>185</v>
      </c>
      <c r="D330" s="209">
        <v>2</v>
      </c>
      <c r="E330" s="175"/>
      <c r="F330" s="174"/>
    </row>
    <row r="331" spans="1:6" s="187" customFormat="1" ht="13.2">
      <c r="A331" s="196"/>
      <c r="B331" s="180"/>
      <c r="C331" s="188"/>
      <c r="D331" s="209"/>
      <c r="E331" s="172"/>
      <c r="F331" s="172"/>
    </row>
    <row r="332" spans="1:6" s="187" customFormat="1" ht="26.4">
      <c r="A332" s="172">
        <v>1.1499999999999999</v>
      </c>
      <c r="B332" s="180" t="s">
        <v>634</v>
      </c>
      <c r="C332" s="172" t="s">
        <v>185</v>
      </c>
      <c r="D332" s="209">
        <v>7</v>
      </c>
      <c r="E332" s="175"/>
      <c r="F332" s="174"/>
    </row>
    <row r="333" spans="1:6" s="187" customFormat="1" ht="13.2">
      <c r="A333" s="196"/>
      <c r="B333" s="178"/>
      <c r="C333" s="172"/>
      <c r="D333" s="209"/>
      <c r="E333" s="172"/>
      <c r="F333" s="172"/>
    </row>
    <row r="334" spans="1:6" s="187" customFormat="1" ht="26.4">
      <c r="A334" s="196">
        <v>1.1599999999999999</v>
      </c>
      <c r="B334" s="180" t="s">
        <v>635</v>
      </c>
      <c r="C334" s="172" t="s">
        <v>185</v>
      </c>
      <c r="D334" s="209" t="s">
        <v>255</v>
      </c>
      <c r="E334" s="175"/>
      <c r="F334" s="172"/>
    </row>
    <row r="335" spans="1:6" s="187" customFormat="1" ht="13.2">
      <c r="A335" s="196"/>
      <c r="B335" s="180"/>
      <c r="C335" s="172"/>
      <c r="D335" s="209"/>
      <c r="E335" s="175"/>
      <c r="F335" s="172"/>
    </row>
    <row r="336" spans="1:6" s="187" customFormat="1" ht="26.4">
      <c r="A336" s="196">
        <v>1.17</v>
      </c>
      <c r="B336" s="180" t="s">
        <v>396</v>
      </c>
      <c r="C336" s="172" t="s">
        <v>185</v>
      </c>
      <c r="D336" s="209">
        <v>2</v>
      </c>
      <c r="E336" s="175"/>
      <c r="F336" s="174"/>
    </row>
    <row r="337" spans="1:6" s="187" customFormat="1" ht="13.2">
      <c r="A337" s="196"/>
      <c r="B337" s="178"/>
      <c r="C337" s="172"/>
      <c r="D337" s="209"/>
      <c r="E337" s="172"/>
      <c r="F337" s="172"/>
    </row>
    <row r="338" spans="1:6" s="187" customFormat="1" ht="52.8">
      <c r="A338" s="196">
        <v>2</v>
      </c>
      <c r="B338" s="178" t="s">
        <v>592</v>
      </c>
      <c r="C338" s="172" t="s">
        <v>185</v>
      </c>
      <c r="D338" s="209">
        <v>33</v>
      </c>
      <c r="E338" s="175"/>
      <c r="F338" s="174"/>
    </row>
    <row r="339" spans="1:6" s="187" customFormat="1" ht="13.2">
      <c r="A339" s="196"/>
      <c r="B339" s="178"/>
      <c r="C339" s="172"/>
      <c r="D339" s="209"/>
      <c r="E339" s="172"/>
      <c r="F339" s="172"/>
    </row>
    <row r="340" spans="1:6" s="187" customFormat="1" ht="66">
      <c r="A340" s="176">
        <v>3</v>
      </c>
      <c r="B340" s="182" t="s">
        <v>211</v>
      </c>
      <c r="C340" s="172"/>
      <c r="D340" s="209"/>
      <c r="E340" s="172"/>
      <c r="F340" s="172"/>
    </row>
    <row r="341" spans="1:6" s="187" customFormat="1" ht="13.2">
      <c r="A341" s="176" t="s">
        <v>12</v>
      </c>
      <c r="B341" s="182" t="s">
        <v>325</v>
      </c>
      <c r="C341" s="172" t="s">
        <v>185</v>
      </c>
      <c r="D341" s="209">
        <v>2</v>
      </c>
      <c r="E341" s="175"/>
      <c r="F341" s="174"/>
    </row>
    <row r="342" spans="1:6" s="187" customFormat="1" ht="13.2">
      <c r="A342" s="176"/>
      <c r="B342" s="180"/>
      <c r="C342" s="188"/>
      <c r="D342" s="209"/>
      <c r="E342" s="172"/>
      <c r="F342" s="172"/>
    </row>
    <row r="343" spans="1:6" s="187" customFormat="1" ht="39.6">
      <c r="A343" s="176">
        <v>4</v>
      </c>
      <c r="B343" s="178" t="s">
        <v>593</v>
      </c>
      <c r="C343" s="172" t="s">
        <v>185</v>
      </c>
      <c r="D343" s="209">
        <v>20</v>
      </c>
      <c r="E343" s="175"/>
      <c r="F343" s="174"/>
    </row>
    <row r="344" spans="1:6" s="187" customFormat="1" ht="13.2">
      <c r="A344" s="176"/>
      <c r="B344" s="178"/>
      <c r="C344" s="172"/>
      <c r="D344" s="209"/>
      <c r="E344" s="172"/>
      <c r="F344" s="172"/>
    </row>
    <row r="345" spans="1:6" s="187" customFormat="1" ht="26.4">
      <c r="A345" s="176">
        <v>5</v>
      </c>
      <c r="B345" s="178" t="s">
        <v>594</v>
      </c>
      <c r="C345" s="172" t="s">
        <v>185</v>
      </c>
      <c r="D345" s="209">
        <v>8</v>
      </c>
      <c r="E345" s="175"/>
      <c r="F345" s="174"/>
    </row>
    <row r="346" spans="1:6" s="187" customFormat="1" ht="13.2">
      <c r="A346" s="176"/>
      <c r="B346" s="180"/>
      <c r="C346" s="188"/>
      <c r="D346" s="208"/>
      <c r="E346" s="172"/>
      <c r="F346" s="172"/>
    </row>
    <row r="347" spans="1:6" s="187" customFormat="1" ht="13.2">
      <c r="A347" s="176"/>
      <c r="B347" s="184" t="s">
        <v>24</v>
      </c>
      <c r="C347" s="190"/>
      <c r="D347" s="210"/>
      <c r="E347" s="191"/>
      <c r="F347" s="185"/>
    </row>
    <row r="348" spans="1:6" s="187" customFormat="1" ht="13.2">
      <c r="A348" s="176"/>
      <c r="B348" s="180"/>
      <c r="C348" s="188"/>
      <c r="D348" s="208"/>
      <c r="E348" s="193"/>
      <c r="F348" s="172"/>
    </row>
    <row r="349" spans="1:6" s="187" customFormat="1" ht="13.2">
      <c r="A349" s="192" t="s">
        <v>445</v>
      </c>
      <c r="B349" s="178"/>
      <c r="C349" s="188"/>
      <c r="D349" s="208"/>
      <c r="E349" s="193"/>
      <c r="F349" s="172"/>
    </row>
    <row r="350" spans="1:6" s="187" customFormat="1" ht="13.2">
      <c r="A350" s="176"/>
      <c r="B350" s="178"/>
      <c r="C350" s="188"/>
      <c r="D350" s="208"/>
      <c r="E350" s="193"/>
      <c r="F350" s="172"/>
    </row>
    <row r="351" spans="1:6" s="187" customFormat="1" ht="184.8">
      <c r="A351" s="176">
        <v>1</v>
      </c>
      <c r="B351" s="178" t="s">
        <v>560</v>
      </c>
      <c r="C351" s="188" t="s">
        <v>97</v>
      </c>
      <c r="D351" s="209">
        <v>23</v>
      </c>
      <c r="E351" s="174"/>
      <c r="F351" s="174"/>
    </row>
    <row r="352" spans="1:6" s="187" customFormat="1" ht="13.2">
      <c r="A352" s="176"/>
      <c r="B352" s="180"/>
      <c r="C352" s="188"/>
      <c r="D352" s="208"/>
      <c r="E352" s="174"/>
      <c r="F352" s="174"/>
    </row>
    <row r="353" spans="1:6" s="187" customFormat="1" ht="66">
      <c r="A353" s="176">
        <v>2</v>
      </c>
      <c r="B353" s="180" t="s">
        <v>195</v>
      </c>
      <c r="C353" s="188" t="s">
        <v>22</v>
      </c>
      <c r="D353" s="209">
        <v>380</v>
      </c>
      <c r="E353" s="174"/>
      <c r="F353" s="174"/>
    </row>
    <row r="354" spans="1:6" s="187" customFormat="1" ht="13.2">
      <c r="A354" s="176"/>
      <c r="B354" s="180"/>
      <c r="C354" s="188"/>
      <c r="D354" s="208"/>
      <c r="E354" s="174"/>
      <c r="F354" s="174"/>
    </row>
    <row r="355" spans="1:6" s="187" customFormat="1" ht="26.4">
      <c r="A355" s="176">
        <v>3</v>
      </c>
      <c r="B355" s="180" t="s">
        <v>196</v>
      </c>
      <c r="C355" s="188" t="s">
        <v>22</v>
      </c>
      <c r="D355" s="209">
        <v>200</v>
      </c>
      <c r="E355" s="174"/>
      <c r="F355" s="174"/>
    </row>
    <row r="356" spans="1:6" s="187" customFormat="1" ht="13.2">
      <c r="A356" s="176"/>
      <c r="B356" s="180"/>
      <c r="C356" s="188"/>
      <c r="D356" s="208"/>
      <c r="E356" s="174"/>
      <c r="F356" s="174"/>
    </row>
    <row r="357" spans="1:6" s="187" customFormat="1" ht="39.6">
      <c r="A357" s="176">
        <v>4</v>
      </c>
      <c r="B357" s="180" t="s">
        <v>197</v>
      </c>
      <c r="C357" s="188" t="s">
        <v>22</v>
      </c>
      <c r="D357" s="209">
        <v>100</v>
      </c>
      <c r="E357" s="174"/>
      <c r="F357" s="174"/>
    </row>
    <row r="358" spans="1:6" s="187" customFormat="1" ht="13.2">
      <c r="A358" s="176"/>
      <c r="B358" s="180"/>
      <c r="C358" s="188"/>
      <c r="D358" s="208"/>
      <c r="E358" s="174"/>
      <c r="F358" s="174"/>
    </row>
    <row r="359" spans="1:6" s="187" customFormat="1" ht="26.4">
      <c r="A359" s="176">
        <v>5</v>
      </c>
      <c r="B359" s="180" t="s">
        <v>198</v>
      </c>
      <c r="C359" s="188" t="s">
        <v>22</v>
      </c>
      <c r="D359" s="209">
        <v>60</v>
      </c>
      <c r="E359" s="174"/>
      <c r="F359" s="174"/>
    </row>
    <row r="360" spans="1:6" s="187" customFormat="1" ht="13.2">
      <c r="A360" s="176"/>
      <c r="B360" s="180"/>
      <c r="C360" s="188"/>
      <c r="D360" s="208"/>
      <c r="E360" s="174"/>
      <c r="F360" s="174"/>
    </row>
    <row r="361" spans="1:6" s="187" customFormat="1" ht="79.2">
      <c r="A361" s="176">
        <v>6</v>
      </c>
      <c r="B361" s="180" t="s">
        <v>391</v>
      </c>
      <c r="C361" s="188" t="s">
        <v>22</v>
      </c>
      <c r="D361" s="209">
        <v>120</v>
      </c>
      <c r="E361" s="174"/>
      <c r="F361" s="174"/>
    </row>
    <row r="362" spans="1:6" s="187" customFormat="1" ht="13.2">
      <c r="A362" s="176"/>
      <c r="B362" s="178"/>
      <c r="C362" s="188"/>
      <c r="D362" s="208"/>
      <c r="E362" s="193"/>
      <c r="F362" s="172"/>
    </row>
    <row r="363" spans="1:6" s="187" customFormat="1" ht="13.2">
      <c r="A363" s="176"/>
      <c r="B363" s="184" t="s">
        <v>24</v>
      </c>
      <c r="C363" s="190"/>
      <c r="D363" s="210"/>
      <c r="E363" s="191"/>
      <c r="F363" s="185"/>
    </row>
    <row r="364" spans="1:6" s="187" customFormat="1" ht="13.2">
      <c r="A364" s="176"/>
      <c r="B364" s="178"/>
      <c r="C364" s="188"/>
      <c r="D364" s="208"/>
      <c r="E364" s="193"/>
      <c r="F364" s="172"/>
    </row>
    <row r="365" spans="1:6" s="187" customFormat="1" ht="13.2">
      <c r="A365" s="192" t="s">
        <v>446</v>
      </c>
      <c r="B365" s="303"/>
      <c r="C365" s="188"/>
      <c r="D365" s="208"/>
      <c r="E365" s="193"/>
      <c r="F365" s="172"/>
    </row>
    <row r="366" spans="1:6" s="187" customFormat="1" ht="13.2">
      <c r="A366" s="176"/>
      <c r="B366" s="178"/>
      <c r="C366" s="188"/>
      <c r="D366" s="208"/>
      <c r="E366" s="193"/>
      <c r="F366" s="172"/>
    </row>
    <row r="367" spans="1:6" s="187" customFormat="1" ht="118.8">
      <c r="A367" s="176">
        <v>1</v>
      </c>
      <c r="B367" s="178" t="s">
        <v>561</v>
      </c>
      <c r="C367" s="188" t="s">
        <v>19</v>
      </c>
      <c r="D367" s="209">
        <v>9</v>
      </c>
      <c r="E367" s="175"/>
      <c r="F367" s="174"/>
    </row>
    <row r="368" spans="1:6" s="187" customFormat="1" ht="13.2">
      <c r="A368" s="176"/>
      <c r="B368" s="178"/>
      <c r="C368" s="188"/>
      <c r="D368" s="209"/>
      <c r="E368" s="175"/>
      <c r="F368" s="174"/>
    </row>
    <row r="369" spans="1:6" s="187" customFormat="1" ht="105.6">
      <c r="A369" s="176">
        <v>2</v>
      </c>
      <c r="B369" s="178" t="s">
        <v>595</v>
      </c>
      <c r="C369" s="188" t="s">
        <v>19</v>
      </c>
      <c r="D369" s="209">
        <v>9</v>
      </c>
      <c r="E369" s="175"/>
      <c r="F369" s="174"/>
    </row>
    <row r="370" spans="1:6" s="187" customFormat="1" ht="13.2">
      <c r="A370" s="176"/>
      <c r="B370" s="178"/>
      <c r="C370" s="188"/>
      <c r="D370" s="209"/>
      <c r="E370" s="175"/>
      <c r="F370" s="174"/>
    </row>
    <row r="371" spans="1:6" s="187" customFormat="1" ht="118.8">
      <c r="A371" s="176">
        <v>3</v>
      </c>
      <c r="B371" s="178" t="s">
        <v>563</v>
      </c>
      <c r="C371" s="188" t="s">
        <v>19</v>
      </c>
      <c r="D371" s="209" t="s">
        <v>522</v>
      </c>
      <c r="E371" s="175"/>
      <c r="F371" s="174"/>
    </row>
    <row r="372" spans="1:6" s="187" customFormat="1" ht="13.2">
      <c r="A372" s="176"/>
      <c r="B372" s="178"/>
      <c r="C372" s="188"/>
      <c r="D372" s="209"/>
      <c r="E372" s="175"/>
      <c r="F372" s="174"/>
    </row>
    <row r="373" spans="1:6" s="187" customFormat="1" ht="118.8">
      <c r="A373" s="176">
        <v>4</v>
      </c>
      <c r="B373" s="178" t="s">
        <v>596</v>
      </c>
      <c r="C373" s="188" t="s">
        <v>19</v>
      </c>
      <c r="D373" s="209" t="s">
        <v>522</v>
      </c>
      <c r="E373" s="175"/>
      <c r="F373" s="174"/>
    </row>
    <row r="374" spans="1:6" s="187" customFormat="1" ht="13.2">
      <c r="A374" s="176"/>
      <c r="B374" s="178"/>
      <c r="C374" s="188"/>
      <c r="D374" s="209"/>
      <c r="E374" s="175"/>
      <c r="F374" s="174"/>
    </row>
    <row r="375" spans="1:6" s="187" customFormat="1" ht="39.6">
      <c r="A375" s="197">
        <v>5</v>
      </c>
      <c r="B375" s="178" t="s">
        <v>565</v>
      </c>
      <c r="C375" s="188" t="s">
        <v>218</v>
      </c>
      <c r="D375" s="209">
        <v>2</v>
      </c>
      <c r="E375" s="175"/>
      <c r="F375" s="174"/>
    </row>
    <row r="376" spans="1:6" s="187" customFormat="1" ht="13.2">
      <c r="A376" s="197"/>
      <c r="B376" s="178"/>
      <c r="C376" s="188"/>
      <c r="D376" s="209"/>
      <c r="E376" s="175"/>
      <c r="F376" s="174"/>
    </row>
    <row r="377" spans="1:6" s="187" customFormat="1" ht="39.6">
      <c r="A377" s="197">
        <v>6</v>
      </c>
      <c r="B377" s="178" t="s">
        <v>566</v>
      </c>
      <c r="C377" s="188" t="s">
        <v>218</v>
      </c>
      <c r="D377" s="209">
        <v>14</v>
      </c>
      <c r="E377" s="175"/>
      <c r="F377" s="174"/>
    </row>
    <row r="378" spans="1:6" s="187" customFormat="1" ht="13.2">
      <c r="A378" s="172"/>
      <c r="B378" s="178"/>
      <c r="C378" s="172"/>
      <c r="D378" s="208"/>
      <c r="E378" s="172"/>
      <c r="F378" s="172"/>
    </row>
    <row r="379" spans="1:6" s="187" customFormat="1" ht="66">
      <c r="A379" s="176">
        <v>7</v>
      </c>
      <c r="B379" s="178" t="s">
        <v>620</v>
      </c>
      <c r="C379" s="172" t="s">
        <v>185</v>
      </c>
      <c r="D379" s="209">
        <v>16</v>
      </c>
      <c r="E379" s="175"/>
      <c r="F379" s="174"/>
    </row>
    <row r="380" spans="1:6" s="187" customFormat="1" ht="13.2">
      <c r="A380" s="172"/>
      <c r="B380" s="178"/>
      <c r="C380" s="172"/>
      <c r="D380" s="208"/>
      <c r="E380" s="172"/>
      <c r="F380" s="172"/>
    </row>
    <row r="381" spans="1:6" s="187" customFormat="1" ht="66">
      <c r="A381" s="176">
        <v>8</v>
      </c>
      <c r="B381" s="178" t="s">
        <v>621</v>
      </c>
      <c r="C381" s="172" t="s">
        <v>185</v>
      </c>
      <c r="D381" s="209" t="s">
        <v>255</v>
      </c>
      <c r="E381" s="175"/>
      <c r="F381" s="174"/>
    </row>
    <row r="382" spans="1:6" s="187" customFormat="1" ht="13.2">
      <c r="A382" s="176"/>
      <c r="B382" s="178"/>
      <c r="C382" s="188"/>
      <c r="D382" s="208"/>
      <c r="E382" s="172"/>
      <c r="F382" s="172"/>
    </row>
    <row r="383" spans="1:6" s="187" customFormat="1" ht="66">
      <c r="A383" s="176">
        <v>9</v>
      </c>
      <c r="B383" s="178" t="s">
        <v>622</v>
      </c>
      <c r="C383" s="172" t="s">
        <v>185</v>
      </c>
      <c r="D383" s="209">
        <v>15</v>
      </c>
      <c r="E383" s="175"/>
      <c r="F383" s="174"/>
    </row>
    <row r="384" spans="1:6" s="187" customFormat="1" ht="13.2">
      <c r="A384" s="176"/>
      <c r="B384" s="178"/>
      <c r="C384" s="188"/>
      <c r="D384" s="209"/>
      <c r="E384" s="172"/>
      <c r="F384" s="172"/>
    </row>
    <row r="385" spans="1:6" s="187" customFormat="1" ht="66">
      <c r="A385" s="176">
        <v>10</v>
      </c>
      <c r="B385" s="178" t="s">
        <v>623</v>
      </c>
      <c r="C385" s="172" t="s">
        <v>185</v>
      </c>
      <c r="D385" s="209">
        <v>3</v>
      </c>
      <c r="E385" s="175"/>
      <c r="F385" s="174"/>
    </row>
    <row r="386" spans="1:6" s="187" customFormat="1" ht="13.2">
      <c r="A386" s="176"/>
      <c r="B386" s="178"/>
      <c r="C386" s="188"/>
      <c r="D386" s="208"/>
      <c r="E386" s="172"/>
      <c r="F386" s="172"/>
    </row>
    <row r="387" spans="1:6" s="187" customFormat="1" ht="39.6">
      <c r="A387" s="176">
        <v>11</v>
      </c>
      <c r="B387" s="178" t="s">
        <v>624</v>
      </c>
      <c r="C387" s="172" t="s">
        <v>185</v>
      </c>
      <c r="D387" s="209">
        <v>4</v>
      </c>
      <c r="E387" s="175"/>
      <c r="F387" s="174"/>
    </row>
    <row r="388" spans="1:6" s="187" customFormat="1" ht="13.2">
      <c r="A388" s="176"/>
      <c r="B388" s="178"/>
      <c r="C388" s="188"/>
      <c r="D388" s="208"/>
      <c r="E388" s="172"/>
      <c r="F388" s="172"/>
    </row>
    <row r="389" spans="1:6" s="187" customFormat="1" ht="66">
      <c r="A389" s="176">
        <v>12</v>
      </c>
      <c r="B389" s="178" t="s">
        <v>239</v>
      </c>
      <c r="C389" s="172" t="s">
        <v>140</v>
      </c>
      <c r="D389" s="209">
        <v>2</v>
      </c>
      <c r="E389" s="175"/>
      <c r="F389" s="174"/>
    </row>
    <row r="390" spans="1:6" s="187" customFormat="1" ht="13.2">
      <c r="A390" s="176"/>
      <c r="B390" s="178"/>
      <c r="C390" s="172"/>
      <c r="D390" s="208"/>
      <c r="E390" s="172"/>
      <c r="F390" s="172"/>
    </row>
    <row r="391" spans="1:6" s="187" customFormat="1" ht="39.6">
      <c r="A391" s="176">
        <v>13</v>
      </c>
      <c r="B391" s="178" t="s">
        <v>625</v>
      </c>
      <c r="C391" s="172" t="s">
        <v>140</v>
      </c>
      <c r="D391" s="209">
        <v>2</v>
      </c>
      <c r="E391" s="175"/>
      <c r="F391" s="174"/>
    </row>
    <row r="392" spans="1:6" s="187" customFormat="1" ht="13.2">
      <c r="A392" s="176"/>
      <c r="B392" s="178"/>
      <c r="C392" s="188"/>
      <c r="D392" s="208"/>
      <c r="E392" s="193"/>
      <c r="F392" s="172"/>
    </row>
    <row r="393" spans="1:6" s="187" customFormat="1" ht="13.2">
      <c r="A393" s="176"/>
      <c r="B393" s="184" t="s">
        <v>24</v>
      </c>
      <c r="C393" s="190"/>
      <c r="D393" s="210"/>
      <c r="E393" s="191"/>
      <c r="F393" s="185"/>
    </row>
    <row r="394" spans="1:6" s="187" customFormat="1" ht="13.2">
      <c r="A394" s="176"/>
      <c r="B394" s="178"/>
      <c r="C394" s="188"/>
      <c r="D394" s="208"/>
      <c r="E394" s="193"/>
      <c r="F394" s="172"/>
    </row>
    <row r="395" spans="1:6" s="187" customFormat="1" ht="13.2">
      <c r="A395" s="192" t="s">
        <v>447</v>
      </c>
      <c r="B395" s="303"/>
      <c r="C395" s="171"/>
      <c r="D395" s="210"/>
      <c r="E395" s="198"/>
      <c r="F395" s="198"/>
    </row>
    <row r="396" spans="1:6" s="187" customFormat="1" ht="52.8">
      <c r="A396" s="176">
        <v>1</v>
      </c>
      <c r="B396" s="178" t="s">
        <v>645</v>
      </c>
      <c r="C396" s="188" t="s">
        <v>639</v>
      </c>
      <c r="D396" s="208">
        <v>2</v>
      </c>
      <c r="E396" s="174"/>
      <c r="F396" s="174"/>
    </row>
    <row r="397" spans="1:6" s="187" customFormat="1" ht="13.2">
      <c r="A397" s="172"/>
      <c r="B397" s="178"/>
      <c r="C397" s="188"/>
      <c r="D397" s="208"/>
      <c r="E397" s="174"/>
      <c r="F397" s="174"/>
    </row>
    <row r="398" spans="1:6" s="187" customFormat="1" ht="66">
      <c r="A398" s="176">
        <v>2</v>
      </c>
      <c r="B398" s="178" t="s">
        <v>646</v>
      </c>
      <c r="C398" s="188" t="s">
        <v>639</v>
      </c>
      <c r="D398" s="208">
        <v>2</v>
      </c>
      <c r="E398" s="174"/>
      <c r="F398" s="174"/>
    </row>
    <row r="399" spans="1:6" s="187" customFormat="1" ht="13.2">
      <c r="A399" s="176"/>
      <c r="B399" s="178"/>
      <c r="C399" s="188"/>
      <c r="D399" s="208"/>
      <c r="E399" s="174"/>
      <c r="F399" s="174"/>
    </row>
    <row r="400" spans="1:6" s="187" customFormat="1" ht="52.8">
      <c r="A400" s="176">
        <v>3</v>
      </c>
      <c r="B400" s="178" t="s">
        <v>647</v>
      </c>
      <c r="C400" s="188" t="s">
        <v>227</v>
      </c>
      <c r="D400" s="208">
        <v>350</v>
      </c>
      <c r="E400" s="174"/>
      <c r="F400" s="174"/>
    </row>
    <row r="401" spans="1:6" s="187" customFormat="1" ht="13.2">
      <c r="A401" s="176"/>
      <c r="B401" s="178"/>
      <c r="C401" s="188"/>
      <c r="D401" s="208"/>
      <c r="E401" s="174"/>
      <c r="F401" s="174"/>
    </row>
    <row r="402" spans="1:6" s="187" customFormat="1" ht="79.2">
      <c r="A402" s="176">
        <v>4</v>
      </c>
      <c r="B402" s="178" t="s">
        <v>648</v>
      </c>
      <c r="C402" s="188" t="s">
        <v>639</v>
      </c>
      <c r="D402" s="208">
        <v>350</v>
      </c>
      <c r="E402" s="174"/>
      <c r="F402" s="174"/>
    </row>
    <row r="403" spans="1:6" s="187" customFormat="1" ht="13.2">
      <c r="A403" s="176"/>
      <c r="B403" s="178"/>
      <c r="C403" s="188"/>
      <c r="D403" s="208"/>
      <c r="E403" s="174"/>
      <c r="F403" s="174"/>
    </row>
    <row r="404" spans="1:6" s="187" customFormat="1" ht="52.8">
      <c r="A404" s="176">
        <v>5</v>
      </c>
      <c r="B404" s="178" t="s">
        <v>649</v>
      </c>
      <c r="C404" s="188" t="s">
        <v>639</v>
      </c>
      <c r="D404" s="208">
        <v>6</v>
      </c>
      <c r="E404" s="174"/>
      <c r="F404" s="174"/>
    </row>
    <row r="405" spans="1:6" s="187" customFormat="1" ht="13.2">
      <c r="A405" s="176"/>
      <c r="B405" s="178"/>
      <c r="C405" s="188"/>
      <c r="D405" s="208"/>
      <c r="E405" s="174"/>
      <c r="F405" s="174"/>
    </row>
    <row r="406" spans="1:6" s="187" customFormat="1" ht="184.8">
      <c r="A406" s="176">
        <v>6</v>
      </c>
      <c r="B406" s="178" t="s">
        <v>560</v>
      </c>
      <c r="C406" s="188" t="s">
        <v>639</v>
      </c>
      <c r="D406" s="211">
        <v>6</v>
      </c>
      <c r="E406" s="174"/>
      <c r="F406" s="174"/>
    </row>
    <row r="407" spans="1:6" s="187" customFormat="1" ht="13.2">
      <c r="A407" s="176"/>
      <c r="B407" s="184"/>
      <c r="C407" s="193"/>
      <c r="D407" s="208"/>
      <c r="E407" s="174"/>
      <c r="F407" s="174"/>
    </row>
    <row r="408" spans="1:6" s="187" customFormat="1" ht="66">
      <c r="A408" s="176">
        <v>7</v>
      </c>
      <c r="B408" s="180" t="s">
        <v>195</v>
      </c>
      <c r="C408" s="188" t="s">
        <v>22</v>
      </c>
      <c r="D408" s="208">
        <v>10</v>
      </c>
      <c r="E408" s="174"/>
      <c r="F408" s="174"/>
    </row>
    <row r="409" spans="1:6" s="187" customFormat="1" ht="13.2">
      <c r="A409" s="176"/>
      <c r="B409" s="180"/>
      <c r="C409" s="188"/>
      <c r="D409" s="208"/>
      <c r="E409" s="199"/>
      <c r="F409" s="174"/>
    </row>
    <row r="410" spans="1:6" s="187" customFormat="1" ht="26.4">
      <c r="A410" s="176">
        <v>8</v>
      </c>
      <c r="B410" s="180" t="s">
        <v>196</v>
      </c>
      <c r="C410" s="188" t="s">
        <v>22</v>
      </c>
      <c r="D410" s="208">
        <v>60</v>
      </c>
      <c r="E410" s="199"/>
      <c r="F410" s="174"/>
    </row>
    <row r="411" spans="1:6" s="187" customFormat="1" ht="13.2">
      <c r="A411" s="176"/>
      <c r="B411" s="178"/>
      <c r="C411" s="193"/>
      <c r="D411" s="208"/>
      <c r="E411" s="199"/>
      <c r="F411" s="174"/>
    </row>
    <row r="412" spans="1:6" s="187" customFormat="1" ht="13.2">
      <c r="A412" s="176"/>
      <c r="B412" s="184" t="s">
        <v>474</v>
      </c>
      <c r="C412" s="193"/>
      <c r="D412" s="208"/>
      <c r="E412" s="174"/>
      <c r="F412" s="198"/>
    </row>
    <row r="413" spans="1:6" s="187" customFormat="1" ht="13.2">
      <c r="A413" s="176"/>
      <c r="B413" s="178"/>
      <c r="C413" s="188"/>
      <c r="D413" s="208"/>
      <c r="E413" s="193"/>
      <c r="F413" s="172"/>
    </row>
    <row r="414" spans="1:6" s="187" customFormat="1" ht="13.2">
      <c r="A414" s="192" t="s">
        <v>448</v>
      </c>
      <c r="B414" s="301"/>
      <c r="C414" s="188"/>
      <c r="D414" s="208"/>
      <c r="E414" s="193"/>
      <c r="F414" s="172"/>
    </row>
    <row r="415" spans="1:6" s="187" customFormat="1" ht="13.2">
      <c r="A415" s="176"/>
      <c r="B415" s="180"/>
      <c r="C415" s="188"/>
      <c r="D415" s="208"/>
      <c r="E415" s="193"/>
      <c r="F415" s="172"/>
    </row>
    <row r="416" spans="1:6" s="187" customFormat="1" ht="52.8">
      <c r="A416" s="176">
        <v>1</v>
      </c>
      <c r="B416" s="180" t="s">
        <v>76</v>
      </c>
      <c r="C416" s="188"/>
      <c r="D416" s="208"/>
      <c r="E416" s="193"/>
      <c r="F416" s="172"/>
    </row>
    <row r="417" spans="1:6" s="187" customFormat="1" ht="13.2">
      <c r="A417" s="176" t="s">
        <v>12</v>
      </c>
      <c r="B417" s="180" t="s">
        <v>192</v>
      </c>
      <c r="C417" s="188" t="s">
        <v>95</v>
      </c>
      <c r="D417" s="209">
        <v>725</v>
      </c>
      <c r="E417" s="193"/>
      <c r="F417" s="174"/>
    </row>
    <row r="418" spans="1:6" s="187" customFormat="1" ht="13.2">
      <c r="A418" s="176" t="s">
        <v>14</v>
      </c>
      <c r="B418" s="180" t="s">
        <v>77</v>
      </c>
      <c r="C418" s="188" t="s">
        <v>95</v>
      </c>
      <c r="D418" s="209">
        <v>760</v>
      </c>
      <c r="E418" s="193"/>
      <c r="F418" s="174"/>
    </row>
    <row r="419" spans="1:6" s="187" customFormat="1" ht="13.2">
      <c r="A419" s="176"/>
      <c r="B419" s="180"/>
      <c r="C419" s="188"/>
      <c r="D419" s="209"/>
      <c r="E419" s="193"/>
      <c r="F419" s="172"/>
    </row>
    <row r="420" spans="1:6" s="187" customFormat="1" ht="39.6">
      <c r="A420" s="176">
        <v>2</v>
      </c>
      <c r="B420" s="180" t="s">
        <v>43</v>
      </c>
      <c r="C420" s="188"/>
      <c r="D420" s="208"/>
      <c r="E420" s="193"/>
      <c r="F420" s="172"/>
    </row>
    <row r="421" spans="1:6" s="187" customFormat="1" ht="13.2">
      <c r="A421" s="176" t="s">
        <v>12</v>
      </c>
      <c r="B421" s="180" t="s">
        <v>354</v>
      </c>
      <c r="C421" s="188" t="s">
        <v>13</v>
      </c>
      <c r="D421" s="209">
        <v>35</v>
      </c>
      <c r="E421" s="193"/>
      <c r="F421" s="174"/>
    </row>
    <row r="422" spans="1:6" s="187" customFormat="1" ht="13.2">
      <c r="A422" s="176"/>
      <c r="B422" s="180"/>
      <c r="C422" s="188"/>
      <c r="D422" s="208"/>
      <c r="E422" s="193"/>
      <c r="F422" s="172"/>
    </row>
    <row r="423" spans="1:6" s="187" customFormat="1" ht="92.4">
      <c r="A423" s="176">
        <v>3</v>
      </c>
      <c r="B423" s="178" t="s">
        <v>572</v>
      </c>
      <c r="C423" s="172" t="s">
        <v>13</v>
      </c>
      <c r="D423" s="209">
        <v>35</v>
      </c>
      <c r="E423" s="193"/>
      <c r="F423" s="174"/>
    </row>
    <row r="424" spans="1:6" s="187" customFormat="1" ht="13.2">
      <c r="A424" s="176"/>
      <c r="B424" s="182"/>
      <c r="C424" s="172"/>
      <c r="D424" s="208"/>
      <c r="E424" s="193"/>
      <c r="F424" s="172"/>
    </row>
    <row r="425" spans="1:6" s="187" customFormat="1" ht="13.2">
      <c r="A425" s="176"/>
      <c r="B425" s="184" t="s">
        <v>23</v>
      </c>
      <c r="C425" s="172"/>
      <c r="D425" s="208"/>
      <c r="E425" s="193"/>
      <c r="F425" s="198"/>
    </row>
    <row r="426" spans="1:6" s="187" customFormat="1" ht="13.2">
      <c r="A426" s="176"/>
      <c r="B426" s="184"/>
      <c r="C426" s="172"/>
      <c r="D426" s="208"/>
      <c r="E426" s="193"/>
      <c r="F426" s="172"/>
    </row>
    <row r="427" spans="1:6" s="187" customFormat="1" ht="13.2">
      <c r="A427" s="176"/>
      <c r="B427" s="178"/>
      <c r="C427" s="188"/>
      <c r="D427" s="208"/>
      <c r="E427" s="193"/>
      <c r="F427" s="172"/>
    </row>
    <row r="428" spans="1:6" s="187" customFormat="1" ht="13.2">
      <c r="A428" s="192" t="s">
        <v>433</v>
      </c>
      <c r="B428" s="178"/>
      <c r="C428" s="172"/>
      <c r="D428" s="208"/>
      <c r="E428" s="172"/>
      <c r="F428" s="172"/>
    </row>
    <row r="429" spans="1:6" s="187" customFormat="1" ht="52.8">
      <c r="A429" s="176">
        <v>1</v>
      </c>
      <c r="B429" s="180" t="s">
        <v>76</v>
      </c>
      <c r="C429" s="188"/>
      <c r="D429" s="208"/>
      <c r="E429" s="174"/>
      <c r="F429" s="174"/>
    </row>
    <row r="430" spans="1:6" s="187" customFormat="1" ht="13.2">
      <c r="A430" s="176" t="s">
        <v>12</v>
      </c>
      <c r="B430" s="180" t="s">
        <v>192</v>
      </c>
      <c r="C430" s="188" t="s">
        <v>95</v>
      </c>
      <c r="D430" s="208">
        <v>50</v>
      </c>
      <c r="E430" s="174"/>
      <c r="F430" s="174"/>
    </row>
    <row r="431" spans="1:6" s="187" customFormat="1" ht="13.2">
      <c r="A431" s="176" t="s">
        <v>14</v>
      </c>
      <c r="B431" s="180" t="s">
        <v>77</v>
      </c>
      <c r="C431" s="188" t="s">
        <v>95</v>
      </c>
      <c r="D431" s="208">
        <v>100</v>
      </c>
      <c r="E431" s="174"/>
      <c r="F431" s="174"/>
    </row>
    <row r="432" spans="1:6" s="187" customFormat="1" ht="13.2">
      <c r="A432" s="176" t="s">
        <v>15</v>
      </c>
      <c r="B432" s="180" t="s">
        <v>78</v>
      </c>
      <c r="C432" s="188" t="s">
        <v>95</v>
      </c>
      <c r="D432" s="208">
        <v>30</v>
      </c>
      <c r="E432" s="174"/>
      <c r="F432" s="174"/>
    </row>
    <row r="433" spans="1:6" s="187" customFormat="1" ht="13.2">
      <c r="A433" s="176" t="s">
        <v>83</v>
      </c>
      <c r="B433" s="180" t="s">
        <v>79</v>
      </c>
      <c r="C433" s="188" t="s">
        <v>95</v>
      </c>
      <c r="D433" s="208">
        <v>20</v>
      </c>
      <c r="E433" s="174"/>
      <c r="F433" s="174"/>
    </row>
    <row r="434" spans="1:6" s="187" customFormat="1" ht="13.2">
      <c r="A434" s="172"/>
      <c r="B434" s="178"/>
      <c r="C434" s="172"/>
      <c r="D434" s="208"/>
      <c r="E434" s="172"/>
      <c r="F434" s="172"/>
    </row>
    <row r="435" spans="1:6" s="187" customFormat="1" ht="52.8">
      <c r="A435" s="176">
        <v>2</v>
      </c>
      <c r="B435" s="180" t="s">
        <v>91</v>
      </c>
      <c r="C435" s="188"/>
      <c r="D435" s="208"/>
      <c r="E435" s="174"/>
      <c r="F435" s="174"/>
    </row>
    <row r="436" spans="1:6" s="187" customFormat="1" ht="13.2">
      <c r="A436" s="176" t="s">
        <v>12</v>
      </c>
      <c r="B436" s="180" t="s">
        <v>192</v>
      </c>
      <c r="C436" s="188" t="s">
        <v>95</v>
      </c>
      <c r="D436" s="208">
        <v>50</v>
      </c>
      <c r="E436" s="174"/>
      <c r="F436" s="174"/>
    </row>
    <row r="437" spans="1:6" s="187" customFormat="1" ht="13.2">
      <c r="A437" s="176" t="s">
        <v>12</v>
      </c>
      <c r="B437" s="180" t="s">
        <v>77</v>
      </c>
      <c r="C437" s="188" t="s">
        <v>95</v>
      </c>
      <c r="D437" s="208">
        <v>50</v>
      </c>
      <c r="E437" s="174"/>
      <c r="F437" s="174"/>
    </row>
    <row r="438" spans="1:6" s="187" customFormat="1" ht="13.2">
      <c r="A438" s="176" t="s">
        <v>14</v>
      </c>
      <c r="B438" s="180" t="s">
        <v>78</v>
      </c>
      <c r="C438" s="188" t="s">
        <v>95</v>
      </c>
      <c r="D438" s="208">
        <v>30</v>
      </c>
      <c r="E438" s="174"/>
      <c r="F438" s="174"/>
    </row>
    <row r="439" spans="1:6" s="187" customFormat="1" ht="13.2">
      <c r="A439" s="192"/>
      <c r="B439" s="178"/>
      <c r="C439" s="172"/>
      <c r="D439" s="208"/>
      <c r="E439" s="172"/>
      <c r="F439" s="172"/>
    </row>
    <row r="440" spans="1:6" s="187" customFormat="1" ht="66">
      <c r="A440" s="176">
        <v>3</v>
      </c>
      <c r="B440" s="180" t="s">
        <v>204</v>
      </c>
      <c r="C440" s="188" t="s">
        <v>13</v>
      </c>
      <c r="D440" s="208">
        <v>20</v>
      </c>
      <c r="E440" s="174"/>
      <c r="F440" s="174"/>
    </row>
    <row r="441" spans="1:6" s="187" customFormat="1" ht="13.2">
      <c r="A441" s="172"/>
      <c r="B441" s="178"/>
      <c r="C441" s="172"/>
      <c r="D441" s="208"/>
      <c r="E441" s="172"/>
      <c r="F441" s="172"/>
    </row>
    <row r="442" spans="1:6" s="187" customFormat="1" ht="52.8">
      <c r="A442" s="176">
        <v>4</v>
      </c>
      <c r="B442" s="180" t="s">
        <v>80</v>
      </c>
      <c r="C442" s="188" t="s">
        <v>13</v>
      </c>
      <c r="D442" s="208">
        <v>2</v>
      </c>
      <c r="E442" s="174"/>
      <c r="F442" s="174"/>
    </row>
    <row r="443" spans="1:6" s="187" customFormat="1" ht="13.2">
      <c r="A443" s="176"/>
      <c r="B443" s="180"/>
      <c r="C443" s="188"/>
      <c r="D443" s="208"/>
      <c r="E443" s="174"/>
      <c r="F443" s="174"/>
    </row>
    <row r="444" spans="1:6" s="187" customFormat="1" ht="52.8">
      <c r="A444" s="176">
        <v>5</v>
      </c>
      <c r="B444" s="180" t="s">
        <v>81</v>
      </c>
      <c r="C444" s="188" t="s">
        <v>13</v>
      </c>
      <c r="D444" s="208">
        <v>1</v>
      </c>
      <c r="E444" s="174"/>
      <c r="F444" s="174"/>
    </row>
    <row r="445" spans="1:6" s="187" customFormat="1" ht="13.2">
      <c r="A445" s="176"/>
      <c r="B445" s="180"/>
      <c r="C445" s="188"/>
      <c r="D445" s="208"/>
      <c r="E445" s="172"/>
      <c r="F445" s="172"/>
    </row>
    <row r="446" spans="1:6" s="187" customFormat="1" ht="66">
      <c r="A446" s="200">
        <v>6</v>
      </c>
      <c r="B446" s="178" t="s">
        <v>597</v>
      </c>
      <c r="C446" s="177" t="s">
        <v>19</v>
      </c>
      <c r="D446" s="208">
        <v>8</v>
      </c>
      <c r="E446" s="175"/>
      <c r="F446" s="174"/>
    </row>
    <row r="447" spans="1:6" s="187" customFormat="1" ht="13.2">
      <c r="A447" s="177"/>
      <c r="B447" s="178"/>
      <c r="C447" s="177"/>
      <c r="D447" s="212"/>
      <c r="E447" s="172"/>
      <c r="F447" s="172"/>
    </row>
    <row r="448" spans="1:6" s="187" customFormat="1" ht="52.8">
      <c r="A448" s="200">
        <v>7</v>
      </c>
      <c r="B448" s="178" t="s">
        <v>598</v>
      </c>
      <c r="C448" s="177" t="s">
        <v>19</v>
      </c>
      <c r="D448" s="208">
        <v>2</v>
      </c>
      <c r="E448" s="175"/>
      <c r="F448" s="174"/>
    </row>
    <row r="449" spans="1:6" s="187" customFormat="1" ht="13.2">
      <c r="A449" s="177"/>
      <c r="B449" s="178"/>
      <c r="C449" s="177"/>
      <c r="D449" s="212"/>
      <c r="E449" s="172"/>
      <c r="F449" s="172"/>
    </row>
    <row r="450" spans="1:6" s="187" customFormat="1" ht="39.6">
      <c r="A450" s="200">
        <v>8</v>
      </c>
      <c r="B450" s="178" t="s">
        <v>205</v>
      </c>
      <c r="C450" s="177" t="s">
        <v>19</v>
      </c>
      <c r="D450" s="208">
        <v>4</v>
      </c>
      <c r="E450" s="175"/>
      <c r="F450" s="174"/>
    </row>
    <row r="451" spans="1:6" s="187" customFormat="1" ht="13.2">
      <c r="A451" s="197"/>
      <c r="B451" s="178"/>
      <c r="C451" s="177"/>
      <c r="D451" s="212"/>
      <c r="E451" s="172"/>
      <c r="F451" s="172"/>
    </row>
    <row r="452" spans="1:6" s="187" customFormat="1" ht="52.8">
      <c r="A452" s="176">
        <v>9</v>
      </c>
      <c r="B452" s="178" t="s">
        <v>224</v>
      </c>
      <c r="C452" s="172"/>
      <c r="D452" s="208"/>
      <c r="E452" s="172"/>
      <c r="F452" s="172"/>
    </row>
    <row r="453" spans="1:6" s="187" customFormat="1" ht="13.2">
      <c r="A453" s="200" t="s">
        <v>12</v>
      </c>
      <c r="B453" s="178" t="s">
        <v>226</v>
      </c>
      <c r="C453" s="177" t="s">
        <v>227</v>
      </c>
      <c r="D453" s="208">
        <v>50</v>
      </c>
      <c r="E453" s="174"/>
      <c r="F453" s="174"/>
    </row>
    <row r="454" spans="1:6" s="187" customFormat="1" ht="13.2">
      <c r="A454" s="200" t="s">
        <v>14</v>
      </c>
      <c r="B454" s="178" t="s">
        <v>236</v>
      </c>
      <c r="C454" s="177" t="s">
        <v>227</v>
      </c>
      <c r="D454" s="208">
        <v>50</v>
      </c>
      <c r="E454" s="174"/>
      <c r="F454" s="174"/>
    </row>
    <row r="455" spans="1:6" s="187" customFormat="1" ht="13.2">
      <c r="A455" s="200" t="s">
        <v>15</v>
      </c>
      <c r="B455" s="178" t="s">
        <v>229</v>
      </c>
      <c r="C455" s="177" t="s">
        <v>227</v>
      </c>
      <c r="D455" s="208">
        <v>50</v>
      </c>
      <c r="E455" s="174"/>
      <c r="F455" s="174"/>
    </row>
    <row r="456" spans="1:6" s="187" customFormat="1" ht="13.2">
      <c r="A456" s="200" t="s">
        <v>83</v>
      </c>
      <c r="B456" s="178" t="s">
        <v>231</v>
      </c>
      <c r="C456" s="177" t="s">
        <v>227</v>
      </c>
      <c r="D456" s="208">
        <v>50</v>
      </c>
      <c r="E456" s="174"/>
      <c r="F456" s="174"/>
    </row>
    <row r="457" spans="1:6" s="187" customFormat="1" ht="13.2">
      <c r="A457" s="200" t="s">
        <v>86</v>
      </c>
      <c r="B457" s="178" t="s">
        <v>238</v>
      </c>
      <c r="C457" s="177" t="s">
        <v>227</v>
      </c>
      <c r="D457" s="208">
        <v>20</v>
      </c>
      <c r="E457" s="174"/>
      <c r="F457" s="174"/>
    </row>
    <row r="458" spans="1:6" s="187" customFormat="1" ht="13.2">
      <c r="A458" s="172"/>
      <c r="B458" s="178"/>
      <c r="C458" s="172"/>
      <c r="D458" s="208"/>
      <c r="E458" s="172"/>
      <c r="F458" s="172"/>
    </row>
    <row r="459" spans="1:6" s="187" customFormat="1" ht="171.6">
      <c r="A459" s="176">
        <v>10</v>
      </c>
      <c r="B459" s="178" t="s">
        <v>232</v>
      </c>
      <c r="C459" s="172"/>
      <c r="D459" s="208"/>
      <c r="E459" s="172"/>
      <c r="F459" s="172"/>
    </row>
    <row r="460" spans="1:6" s="187" customFormat="1" ht="13.2">
      <c r="A460" s="172"/>
      <c r="B460" s="178"/>
      <c r="C460" s="172"/>
      <c r="D460" s="208"/>
      <c r="E460" s="172"/>
      <c r="F460" s="172"/>
    </row>
    <row r="461" spans="1:6" s="187" customFormat="1" ht="26.4">
      <c r="A461" s="200" t="s">
        <v>12</v>
      </c>
      <c r="B461" s="178" t="s">
        <v>478</v>
      </c>
      <c r="C461" s="177" t="s">
        <v>97</v>
      </c>
      <c r="D461" s="208">
        <v>6</v>
      </c>
      <c r="E461" s="175"/>
      <c r="F461" s="174"/>
    </row>
    <row r="462" spans="1:6" s="187" customFormat="1" ht="13.2">
      <c r="A462" s="200"/>
      <c r="B462" s="178"/>
      <c r="C462" s="177"/>
      <c r="D462" s="213"/>
      <c r="E462" s="172"/>
      <c r="F462" s="172"/>
    </row>
    <row r="463" spans="1:6" s="187" customFormat="1" ht="26.4">
      <c r="A463" s="200" t="s">
        <v>14</v>
      </c>
      <c r="B463" s="178" t="s">
        <v>479</v>
      </c>
      <c r="C463" s="177" t="s">
        <v>97</v>
      </c>
      <c r="D463" s="208">
        <v>2</v>
      </c>
      <c r="E463" s="175"/>
      <c r="F463" s="174"/>
    </row>
    <row r="464" spans="1:6" s="187" customFormat="1" ht="13.2">
      <c r="A464" s="172"/>
      <c r="B464" s="178"/>
      <c r="C464" s="172"/>
      <c r="D464" s="208"/>
      <c r="E464" s="172"/>
      <c r="F464" s="172"/>
    </row>
    <row r="465" spans="1:6" s="187" customFormat="1" ht="52.8">
      <c r="A465" s="176">
        <v>11</v>
      </c>
      <c r="B465" s="178" t="s">
        <v>397</v>
      </c>
      <c r="C465" s="172" t="s">
        <v>355</v>
      </c>
      <c r="D465" s="208">
        <v>200</v>
      </c>
      <c r="E465" s="174"/>
      <c r="F465" s="174"/>
    </row>
    <row r="466" spans="1:6" s="187" customFormat="1" ht="13.2">
      <c r="A466" s="172"/>
      <c r="B466" s="178"/>
      <c r="C466" s="172"/>
      <c r="D466" s="208"/>
      <c r="E466" s="172"/>
      <c r="F466" s="172"/>
    </row>
    <row r="467" spans="1:6" s="187" customFormat="1" ht="26.4">
      <c r="A467" s="176">
        <v>12</v>
      </c>
      <c r="B467" s="178" t="s">
        <v>356</v>
      </c>
      <c r="C467" s="172" t="s">
        <v>357</v>
      </c>
      <c r="D467" s="208">
        <v>100</v>
      </c>
      <c r="E467" s="174"/>
      <c r="F467" s="174"/>
    </row>
    <row r="468" spans="1:6" s="187" customFormat="1" ht="13.2">
      <c r="A468" s="200"/>
      <c r="B468" s="178"/>
      <c r="C468" s="193"/>
      <c r="D468" s="208"/>
      <c r="E468" s="172"/>
      <c r="F468" s="172"/>
    </row>
    <row r="469" spans="1:6" s="187" customFormat="1" ht="26.4">
      <c r="A469" s="176">
        <v>13</v>
      </c>
      <c r="B469" s="178" t="s">
        <v>358</v>
      </c>
      <c r="C469" s="172" t="s">
        <v>357</v>
      </c>
      <c r="D469" s="208">
        <v>100</v>
      </c>
      <c r="E469" s="174"/>
      <c r="F469" s="174"/>
    </row>
    <row r="470" spans="1:6" s="187" customFormat="1" ht="13.2">
      <c r="A470" s="172"/>
      <c r="B470" s="178"/>
      <c r="C470" s="172"/>
      <c r="D470" s="208"/>
      <c r="E470" s="172"/>
      <c r="F470" s="172"/>
    </row>
    <row r="471" spans="1:6" s="187" customFormat="1" ht="13.2">
      <c r="A471" s="200">
        <v>14</v>
      </c>
      <c r="B471" s="178" t="s">
        <v>575</v>
      </c>
      <c r="C471" s="177" t="s">
        <v>19</v>
      </c>
      <c r="D471" s="208">
        <v>1</v>
      </c>
      <c r="E471" s="175"/>
      <c r="F471" s="174"/>
    </row>
    <row r="472" spans="1:6" s="187" customFormat="1" ht="13.2">
      <c r="A472" s="176"/>
      <c r="B472" s="178"/>
      <c r="C472" s="177"/>
      <c r="D472" s="208"/>
      <c r="E472" s="172"/>
      <c r="F472" s="172"/>
    </row>
    <row r="473" spans="1:6" s="187" customFormat="1" ht="13.2">
      <c r="A473" s="200">
        <v>15</v>
      </c>
      <c r="B473" s="178" t="s">
        <v>578</v>
      </c>
      <c r="C473" s="172" t="s">
        <v>206</v>
      </c>
      <c r="D473" s="208">
        <v>1</v>
      </c>
      <c r="E473" s="175"/>
      <c r="F473" s="174"/>
    </row>
    <row r="474" spans="1:6" s="187" customFormat="1" ht="13.2">
      <c r="A474" s="172"/>
      <c r="B474" s="178"/>
      <c r="C474" s="172"/>
      <c r="D474" s="208"/>
      <c r="E474" s="172"/>
      <c r="F474" s="172"/>
    </row>
    <row r="475" spans="1:6" s="187" customFormat="1" ht="26.4">
      <c r="A475" s="176">
        <v>16</v>
      </c>
      <c r="B475" s="178" t="s">
        <v>599</v>
      </c>
      <c r="C475" s="177" t="s">
        <v>19</v>
      </c>
      <c r="D475" s="208">
        <v>1</v>
      </c>
      <c r="E475" s="175"/>
      <c r="F475" s="174"/>
    </row>
    <row r="476" spans="1:6" s="187" customFormat="1" ht="13.2">
      <c r="A476" s="172"/>
      <c r="B476" s="178"/>
      <c r="C476" s="172"/>
      <c r="D476" s="208"/>
      <c r="E476" s="172"/>
      <c r="F476" s="172"/>
    </row>
    <row r="477" spans="1:6" s="187" customFormat="1" ht="13.2">
      <c r="A477" s="172"/>
      <c r="B477" s="184" t="s">
        <v>24</v>
      </c>
      <c r="C477" s="171"/>
      <c r="D477" s="210"/>
      <c r="E477" s="171"/>
      <c r="F477" s="198"/>
    </row>
    <row r="478" spans="1:6" s="187" customFormat="1" ht="13.2">
      <c r="A478" s="172"/>
      <c r="B478" s="184"/>
      <c r="C478" s="171"/>
      <c r="D478" s="210"/>
      <c r="E478" s="171"/>
      <c r="F478" s="198"/>
    </row>
    <row r="479" spans="1:6" s="187" customFormat="1" ht="13.2">
      <c r="A479" s="172"/>
      <c r="B479" s="178"/>
      <c r="C479" s="172"/>
      <c r="D479" s="208"/>
      <c r="E479" s="172"/>
      <c r="F479" s="172"/>
    </row>
    <row r="480" spans="1:6" s="187" customFormat="1" ht="13.2">
      <c r="A480" s="192" t="s">
        <v>434</v>
      </c>
      <c r="B480" s="301"/>
      <c r="C480" s="172"/>
      <c r="D480" s="208"/>
      <c r="E480" s="172"/>
      <c r="F480" s="172"/>
    </row>
    <row r="481" spans="1:6" s="187" customFormat="1" ht="79.2">
      <c r="A481" s="176"/>
      <c r="B481" s="189" t="s">
        <v>523</v>
      </c>
      <c r="C481" s="172" t="s">
        <v>463</v>
      </c>
      <c r="D481" s="208">
        <v>1</v>
      </c>
      <c r="E481" s="172"/>
      <c r="F481" s="174"/>
    </row>
    <row r="482" spans="1:6" s="187" customFormat="1" ht="13.2">
      <c r="A482" s="172"/>
      <c r="B482" s="178"/>
      <c r="C482" s="172"/>
      <c r="D482" s="208"/>
      <c r="E482" s="172"/>
      <c r="F482" s="172"/>
    </row>
    <row r="483" spans="1:6" s="187" customFormat="1" ht="13.2">
      <c r="A483" s="172"/>
      <c r="B483" s="184" t="s">
        <v>24</v>
      </c>
      <c r="C483" s="171"/>
      <c r="D483" s="210"/>
      <c r="E483" s="171"/>
      <c r="F483" s="198"/>
    </row>
  </sheetData>
  <protectedRanges>
    <protectedRange sqref="E148" name="Range1_62"/>
  </protectedRanges>
  <mergeCells count="2">
    <mergeCell ref="A3:F3"/>
    <mergeCell ref="A1:F1"/>
  </mergeCells>
  <printOptions gridLines="1"/>
  <pageMargins left="0.70866141732283472" right="0.70866141732283472" top="0.74803149606299213" bottom="0.74803149606299213" header="0.31496062992125984" footer="0.31496062992125984"/>
  <pageSetup paperSize="9" scale="73" orientation="portrait" r:id="rId1"/>
  <headerFooter>
    <oddFooter>&amp;C&amp;P of &amp;N&amp;RPoorna Engineering Consultants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190"/>
  <sheetViews>
    <sheetView topLeftCell="A9" workbookViewId="0">
      <selection activeCell="C9" sqref="C9"/>
    </sheetView>
  </sheetViews>
  <sheetFormatPr defaultRowHeight="13.8"/>
  <cols>
    <col min="1" max="1" width="5.88671875" style="53" customWidth="1"/>
    <col min="2" max="2" width="63.109375" style="194" customWidth="1"/>
    <col min="3" max="3" width="6.33203125" style="148" customWidth="1"/>
    <col min="4" max="4" width="9.88671875" style="214" customWidth="1"/>
    <col min="5" max="5" width="11.33203125" style="53" customWidth="1"/>
    <col min="6" max="6" width="13.5546875" style="53" customWidth="1"/>
    <col min="7" max="7" width="8.88671875" style="53" customWidth="1"/>
    <col min="8" max="135" width="9.109375" style="53"/>
    <col min="136" max="136" width="6.44140625" style="53" bestFit="1" customWidth="1"/>
    <col min="137" max="137" width="16" style="53" customWidth="1"/>
    <col min="138" max="138" width="53.88671875" style="53" customWidth="1"/>
    <col min="139" max="139" width="7.88671875" style="53" customWidth="1"/>
    <col min="140" max="140" width="11.109375" style="53" customWidth="1"/>
    <col min="141" max="141" width="12.33203125" style="53" customWidth="1"/>
    <col min="142" max="142" width="8.5546875" style="53" customWidth="1"/>
    <col min="143" max="143" width="13.88671875" style="53" customWidth="1"/>
    <col min="144" max="144" width="12" style="53" customWidth="1"/>
    <col min="145" max="145" width="12.5546875" style="53" customWidth="1"/>
    <col min="146" max="146" width="8.5546875" style="53" customWidth="1"/>
    <col min="147" max="147" width="3.33203125" style="53" customWidth="1"/>
    <col min="148" max="148" width="8.5546875" style="53" customWidth="1"/>
    <col min="149" max="149" width="12.5546875" style="53" customWidth="1"/>
    <col min="150" max="150" width="11.33203125" style="53" customWidth="1"/>
    <col min="151" max="151" width="15" style="53" customWidth="1"/>
    <col min="152" max="391" width="9.109375" style="53"/>
    <col min="392" max="392" width="6.44140625" style="53" bestFit="1" customWidth="1"/>
    <col min="393" max="393" width="16" style="53" customWidth="1"/>
    <col min="394" max="394" width="53.88671875" style="53" customWidth="1"/>
    <col min="395" max="395" width="7.88671875" style="53" customWidth="1"/>
    <col min="396" max="396" width="11.109375" style="53" customWidth="1"/>
    <col min="397" max="397" width="12.33203125" style="53" customWidth="1"/>
    <col min="398" max="398" width="8.5546875" style="53" customWidth="1"/>
    <col min="399" max="399" width="13.88671875" style="53" customWidth="1"/>
    <col min="400" max="400" width="12" style="53" customWidth="1"/>
    <col min="401" max="401" width="12.5546875" style="53" customWidth="1"/>
    <col min="402" max="402" width="8.5546875" style="53" customWidth="1"/>
    <col min="403" max="403" width="3.33203125" style="53" customWidth="1"/>
    <col min="404" max="404" width="8.5546875" style="53" customWidth="1"/>
    <col min="405" max="405" width="12.5546875" style="53" customWidth="1"/>
    <col min="406" max="406" width="11.33203125" style="53" customWidth="1"/>
    <col min="407" max="407" width="15" style="53" customWidth="1"/>
    <col min="408" max="647" width="9.109375" style="53"/>
    <col min="648" max="648" width="6.44140625" style="53" bestFit="1" customWidth="1"/>
    <col min="649" max="649" width="16" style="53" customWidth="1"/>
    <col min="650" max="650" width="53.88671875" style="53" customWidth="1"/>
    <col min="651" max="651" width="7.88671875" style="53" customWidth="1"/>
    <col min="652" max="652" width="11.109375" style="53" customWidth="1"/>
    <col min="653" max="653" width="12.33203125" style="53" customWidth="1"/>
    <col min="654" max="654" width="8.5546875" style="53" customWidth="1"/>
    <col min="655" max="655" width="13.88671875" style="53" customWidth="1"/>
    <col min="656" max="656" width="12" style="53" customWidth="1"/>
    <col min="657" max="657" width="12.5546875" style="53" customWidth="1"/>
    <col min="658" max="658" width="8.5546875" style="53" customWidth="1"/>
    <col min="659" max="659" width="3.33203125" style="53" customWidth="1"/>
    <col min="660" max="660" width="8.5546875" style="53" customWidth="1"/>
    <col min="661" max="661" width="12.5546875" style="53" customWidth="1"/>
    <col min="662" max="662" width="11.33203125" style="53" customWidth="1"/>
    <col min="663" max="663" width="15" style="53" customWidth="1"/>
    <col min="664" max="903" width="9.109375" style="53"/>
    <col min="904" max="904" width="6.44140625" style="53" bestFit="1" customWidth="1"/>
    <col min="905" max="905" width="16" style="53" customWidth="1"/>
    <col min="906" max="906" width="53.88671875" style="53" customWidth="1"/>
    <col min="907" max="907" width="7.88671875" style="53" customWidth="1"/>
    <col min="908" max="908" width="11.109375" style="53" customWidth="1"/>
    <col min="909" max="909" width="12.33203125" style="53" customWidth="1"/>
    <col min="910" max="910" width="8.5546875" style="53" customWidth="1"/>
    <col min="911" max="911" width="13.88671875" style="53" customWidth="1"/>
    <col min="912" max="912" width="12" style="53" customWidth="1"/>
    <col min="913" max="913" width="12.5546875" style="53" customWidth="1"/>
    <col min="914" max="914" width="8.5546875" style="53" customWidth="1"/>
    <col min="915" max="915" width="3.33203125" style="53" customWidth="1"/>
    <col min="916" max="916" width="8.5546875" style="53" customWidth="1"/>
    <col min="917" max="917" width="12.5546875" style="53" customWidth="1"/>
    <col min="918" max="918" width="11.33203125" style="53" customWidth="1"/>
    <col min="919" max="919" width="15" style="53" customWidth="1"/>
    <col min="920" max="1159" width="9.109375" style="53"/>
    <col min="1160" max="1160" width="6.44140625" style="53" bestFit="1" customWidth="1"/>
    <col min="1161" max="1161" width="16" style="53" customWidth="1"/>
    <col min="1162" max="1162" width="53.88671875" style="53" customWidth="1"/>
    <col min="1163" max="1163" width="7.88671875" style="53" customWidth="1"/>
    <col min="1164" max="1164" width="11.109375" style="53" customWidth="1"/>
    <col min="1165" max="1165" width="12.33203125" style="53" customWidth="1"/>
    <col min="1166" max="1166" width="8.5546875" style="53" customWidth="1"/>
    <col min="1167" max="1167" width="13.88671875" style="53" customWidth="1"/>
    <col min="1168" max="1168" width="12" style="53" customWidth="1"/>
    <col min="1169" max="1169" width="12.5546875" style="53" customWidth="1"/>
    <col min="1170" max="1170" width="8.5546875" style="53" customWidth="1"/>
    <col min="1171" max="1171" width="3.33203125" style="53" customWidth="1"/>
    <col min="1172" max="1172" width="8.5546875" style="53" customWidth="1"/>
    <col min="1173" max="1173" width="12.5546875" style="53" customWidth="1"/>
    <col min="1174" max="1174" width="11.33203125" style="53" customWidth="1"/>
    <col min="1175" max="1175" width="15" style="53" customWidth="1"/>
    <col min="1176" max="1415" width="9.109375" style="53"/>
    <col min="1416" max="1416" width="6.44140625" style="53" bestFit="1" customWidth="1"/>
    <col min="1417" max="1417" width="16" style="53" customWidth="1"/>
    <col min="1418" max="1418" width="53.88671875" style="53" customWidth="1"/>
    <col min="1419" max="1419" width="7.88671875" style="53" customWidth="1"/>
    <col min="1420" max="1420" width="11.109375" style="53" customWidth="1"/>
    <col min="1421" max="1421" width="12.33203125" style="53" customWidth="1"/>
    <col min="1422" max="1422" width="8.5546875" style="53" customWidth="1"/>
    <col min="1423" max="1423" width="13.88671875" style="53" customWidth="1"/>
    <col min="1424" max="1424" width="12" style="53" customWidth="1"/>
    <col min="1425" max="1425" width="12.5546875" style="53" customWidth="1"/>
    <col min="1426" max="1426" width="8.5546875" style="53" customWidth="1"/>
    <col min="1427" max="1427" width="3.33203125" style="53" customWidth="1"/>
    <col min="1428" max="1428" width="8.5546875" style="53" customWidth="1"/>
    <col min="1429" max="1429" width="12.5546875" style="53" customWidth="1"/>
    <col min="1430" max="1430" width="11.33203125" style="53" customWidth="1"/>
    <col min="1431" max="1431" width="15" style="53" customWidth="1"/>
    <col min="1432" max="1671" width="9.109375" style="53"/>
    <col min="1672" max="1672" width="6.44140625" style="53" bestFit="1" customWidth="1"/>
    <col min="1673" max="1673" width="16" style="53" customWidth="1"/>
    <col min="1674" max="1674" width="53.88671875" style="53" customWidth="1"/>
    <col min="1675" max="1675" width="7.88671875" style="53" customWidth="1"/>
    <col min="1676" max="1676" width="11.109375" style="53" customWidth="1"/>
    <col min="1677" max="1677" width="12.33203125" style="53" customWidth="1"/>
    <col min="1678" max="1678" width="8.5546875" style="53" customWidth="1"/>
    <col min="1679" max="1679" width="13.88671875" style="53" customWidth="1"/>
    <col min="1680" max="1680" width="12" style="53" customWidth="1"/>
    <col min="1681" max="1681" width="12.5546875" style="53" customWidth="1"/>
    <col min="1682" max="1682" width="8.5546875" style="53" customWidth="1"/>
    <col min="1683" max="1683" width="3.33203125" style="53" customWidth="1"/>
    <col min="1684" max="1684" width="8.5546875" style="53" customWidth="1"/>
    <col min="1685" max="1685" width="12.5546875" style="53" customWidth="1"/>
    <col min="1686" max="1686" width="11.33203125" style="53" customWidth="1"/>
    <col min="1687" max="1687" width="15" style="53" customWidth="1"/>
    <col min="1688" max="1927" width="9.109375" style="53"/>
    <col min="1928" max="1928" width="6.44140625" style="53" bestFit="1" customWidth="1"/>
    <col min="1929" max="1929" width="16" style="53" customWidth="1"/>
    <col min="1930" max="1930" width="53.88671875" style="53" customWidth="1"/>
    <col min="1931" max="1931" width="7.88671875" style="53" customWidth="1"/>
    <col min="1932" max="1932" width="11.109375" style="53" customWidth="1"/>
    <col min="1933" max="1933" width="12.33203125" style="53" customWidth="1"/>
    <col min="1934" max="1934" width="8.5546875" style="53" customWidth="1"/>
    <col min="1935" max="1935" width="13.88671875" style="53" customWidth="1"/>
    <col min="1936" max="1936" width="12" style="53" customWidth="1"/>
    <col min="1937" max="1937" width="12.5546875" style="53" customWidth="1"/>
    <col min="1938" max="1938" width="8.5546875" style="53" customWidth="1"/>
    <col min="1939" max="1939" width="3.33203125" style="53" customWidth="1"/>
    <col min="1940" max="1940" width="8.5546875" style="53" customWidth="1"/>
    <col min="1941" max="1941" width="12.5546875" style="53" customWidth="1"/>
    <col min="1942" max="1942" width="11.33203125" style="53" customWidth="1"/>
    <col min="1943" max="1943" width="15" style="53" customWidth="1"/>
    <col min="1944" max="2183" width="9.109375" style="53"/>
    <col min="2184" max="2184" width="6.44140625" style="53" bestFit="1" customWidth="1"/>
    <col min="2185" max="2185" width="16" style="53" customWidth="1"/>
    <col min="2186" max="2186" width="53.88671875" style="53" customWidth="1"/>
    <col min="2187" max="2187" width="7.88671875" style="53" customWidth="1"/>
    <col min="2188" max="2188" width="11.109375" style="53" customWidth="1"/>
    <col min="2189" max="2189" width="12.33203125" style="53" customWidth="1"/>
    <col min="2190" max="2190" width="8.5546875" style="53" customWidth="1"/>
    <col min="2191" max="2191" width="13.88671875" style="53" customWidth="1"/>
    <col min="2192" max="2192" width="12" style="53" customWidth="1"/>
    <col min="2193" max="2193" width="12.5546875" style="53" customWidth="1"/>
    <col min="2194" max="2194" width="8.5546875" style="53" customWidth="1"/>
    <col min="2195" max="2195" width="3.33203125" style="53" customWidth="1"/>
    <col min="2196" max="2196" width="8.5546875" style="53" customWidth="1"/>
    <col min="2197" max="2197" width="12.5546875" style="53" customWidth="1"/>
    <col min="2198" max="2198" width="11.33203125" style="53" customWidth="1"/>
    <col min="2199" max="2199" width="15" style="53" customWidth="1"/>
    <col min="2200" max="2439" width="9.109375" style="53"/>
    <col min="2440" max="2440" width="6.44140625" style="53" bestFit="1" customWidth="1"/>
    <col min="2441" max="2441" width="16" style="53" customWidth="1"/>
    <col min="2442" max="2442" width="53.88671875" style="53" customWidth="1"/>
    <col min="2443" max="2443" width="7.88671875" style="53" customWidth="1"/>
    <col min="2444" max="2444" width="11.109375" style="53" customWidth="1"/>
    <col min="2445" max="2445" width="12.33203125" style="53" customWidth="1"/>
    <col min="2446" max="2446" width="8.5546875" style="53" customWidth="1"/>
    <col min="2447" max="2447" width="13.88671875" style="53" customWidth="1"/>
    <col min="2448" max="2448" width="12" style="53" customWidth="1"/>
    <col min="2449" max="2449" width="12.5546875" style="53" customWidth="1"/>
    <col min="2450" max="2450" width="8.5546875" style="53" customWidth="1"/>
    <col min="2451" max="2451" width="3.33203125" style="53" customWidth="1"/>
    <col min="2452" max="2452" width="8.5546875" style="53" customWidth="1"/>
    <col min="2453" max="2453" width="12.5546875" style="53" customWidth="1"/>
    <col min="2454" max="2454" width="11.33203125" style="53" customWidth="1"/>
    <col min="2455" max="2455" width="15" style="53" customWidth="1"/>
    <col min="2456" max="2695" width="9.109375" style="53"/>
    <col min="2696" max="2696" width="6.44140625" style="53" bestFit="1" customWidth="1"/>
    <col min="2697" max="2697" width="16" style="53" customWidth="1"/>
    <col min="2698" max="2698" width="53.88671875" style="53" customWidth="1"/>
    <col min="2699" max="2699" width="7.88671875" style="53" customWidth="1"/>
    <col min="2700" max="2700" width="11.109375" style="53" customWidth="1"/>
    <col min="2701" max="2701" width="12.33203125" style="53" customWidth="1"/>
    <col min="2702" max="2702" width="8.5546875" style="53" customWidth="1"/>
    <col min="2703" max="2703" width="13.88671875" style="53" customWidth="1"/>
    <col min="2704" max="2704" width="12" style="53" customWidth="1"/>
    <col min="2705" max="2705" width="12.5546875" style="53" customWidth="1"/>
    <col min="2706" max="2706" width="8.5546875" style="53" customWidth="1"/>
    <col min="2707" max="2707" width="3.33203125" style="53" customWidth="1"/>
    <col min="2708" max="2708" width="8.5546875" style="53" customWidth="1"/>
    <col min="2709" max="2709" width="12.5546875" style="53" customWidth="1"/>
    <col min="2710" max="2710" width="11.33203125" style="53" customWidth="1"/>
    <col min="2711" max="2711" width="15" style="53" customWidth="1"/>
    <col min="2712" max="2951" width="9.109375" style="53"/>
    <col min="2952" max="2952" width="6.44140625" style="53" bestFit="1" customWidth="1"/>
    <col min="2953" max="2953" width="16" style="53" customWidth="1"/>
    <col min="2954" max="2954" width="53.88671875" style="53" customWidth="1"/>
    <col min="2955" max="2955" width="7.88671875" style="53" customWidth="1"/>
    <col min="2956" max="2956" width="11.109375" style="53" customWidth="1"/>
    <col min="2957" max="2957" width="12.33203125" style="53" customWidth="1"/>
    <col min="2958" max="2958" width="8.5546875" style="53" customWidth="1"/>
    <col min="2959" max="2959" width="13.88671875" style="53" customWidth="1"/>
    <col min="2960" max="2960" width="12" style="53" customWidth="1"/>
    <col min="2961" max="2961" width="12.5546875" style="53" customWidth="1"/>
    <col min="2962" max="2962" width="8.5546875" style="53" customWidth="1"/>
    <col min="2963" max="2963" width="3.33203125" style="53" customWidth="1"/>
    <col min="2964" max="2964" width="8.5546875" style="53" customWidth="1"/>
    <col min="2965" max="2965" width="12.5546875" style="53" customWidth="1"/>
    <col min="2966" max="2966" width="11.33203125" style="53" customWidth="1"/>
    <col min="2967" max="2967" width="15" style="53" customWidth="1"/>
    <col min="2968" max="3207" width="9.109375" style="53"/>
    <col min="3208" max="3208" width="6.44140625" style="53" bestFit="1" customWidth="1"/>
    <col min="3209" max="3209" width="16" style="53" customWidth="1"/>
    <col min="3210" max="3210" width="53.88671875" style="53" customWidth="1"/>
    <col min="3211" max="3211" width="7.88671875" style="53" customWidth="1"/>
    <col min="3212" max="3212" width="11.109375" style="53" customWidth="1"/>
    <col min="3213" max="3213" width="12.33203125" style="53" customWidth="1"/>
    <col min="3214" max="3214" width="8.5546875" style="53" customWidth="1"/>
    <col min="3215" max="3215" width="13.88671875" style="53" customWidth="1"/>
    <col min="3216" max="3216" width="12" style="53" customWidth="1"/>
    <col min="3217" max="3217" width="12.5546875" style="53" customWidth="1"/>
    <col min="3218" max="3218" width="8.5546875" style="53" customWidth="1"/>
    <col min="3219" max="3219" width="3.33203125" style="53" customWidth="1"/>
    <col min="3220" max="3220" width="8.5546875" style="53" customWidth="1"/>
    <col min="3221" max="3221" width="12.5546875" style="53" customWidth="1"/>
    <col min="3222" max="3222" width="11.33203125" style="53" customWidth="1"/>
    <col min="3223" max="3223" width="15" style="53" customWidth="1"/>
    <col min="3224" max="3463" width="9.109375" style="53"/>
    <col min="3464" max="3464" width="6.44140625" style="53" bestFit="1" customWidth="1"/>
    <col min="3465" max="3465" width="16" style="53" customWidth="1"/>
    <col min="3466" max="3466" width="53.88671875" style="53" customWidth="1"/>
    <col min="3467" max="3467" width="7.88671875" style="53" customWidth="1"/>
    <col min="3468" max="3468" width="11.109375" style="53" customWidth="1"/>
    <col min="3469" max="3469" width="12.33203125" style="53" customWidth="1"/>
    <col min="3470" max="3470" width="8.5546875" style="53" customWidth="1"/>
    <col min="3471" max="3471" width="13.88671875" style="53" customWidth="1"/>
    <col min="3472" max="3472" width="12" style="53" customWidth="1"/>
    <col min="3473" max="3473" width="12.5546875" style="53" customWidth="1"/>
    <col min="3474" max="3474" width="8.5546875" style="53" customWidth="1"/>
    <col min="3475" max="3475" width="3.33203125" style="53" customWidth="1"/>
    <col min="3476" max="3476" width="8.5546875" style="53" customWidth="1"/>
    <col min="3477" max="3477" width="12.5546875" style="53" customWidth="1"/>
    <col min="3478" max="3478" width="11.33203125" style="53" customWidth="1"/>
    <col min="3479" max="3479" width="15" style="53" customWidth="1"/>
    <col min="3480" max="3719" width="9.109375" style="53"/>
    <col min="3720" max="3720" width="6.44140625" style="53" bestFit="1" customWidth="1"/>
    <col min="3721" max="3721" width="16" style="53" customWidth="1"/>
    <col min="3722" max="3722" width="53.88671875" style="53" customWidth="1"/>
    <col min="3723" max="3723" width="7.88671875" style="53" customWidth="1"/>
    <col min="3724" max="3724" width="11.109375" style="53" customWidth="1"/>
    <col min="3725" max="3725" width="12.33203125" style="53" customWidth="1"/>
    <col min="3726" max="3726" width="8.5546875" style="53" customWidth="1"/>
    <col min="3727" max="3727" width="13.88671875" style="53" customWidth="1"/>
    <col min="3728" max="3728" width="12" style="53" customWidth="1"/>
    <col min="3729" max="3729" width="12.5546875" style="53" customWidth="1"/>
    <col min="3730" max="3730" width="8.5546875" style="53" customWidth="1"/>
    <col min="3731" max="3731" width="3.33203125" style="53" customWidth="1"/>
    <col min="3732" max="3732" width="8.5546875" style="53" customWidth="1"/>
    <col min="3733" max="3733" width="12.5546875" style="53" customWidth="1"/>
    <col min="3734" max="3734" width="11.33203125" style="53" customWidth="1"/>
    <col min="3735" max="3735" width="15" style="53" customWidth="1"/>
    <col min="3736" max="3975" width="9.109375" style="53"/>
    <col min="3976" max="3976" width="6.44140625" style="53" bestFit="1" customWidth="1"/>
    <col min="3977" max="3977" width="16" style="53" customWidth="1"/>
    <col min="3978" max="3978" width="53.88671875" style="53" customWidth="1"/>
    <col min="3979" max="3979" width="7.88671875" style="53" customWidth="1"/>
    <col min="3980" max="3980" width="11.109375" style="53" customWidth="1"/>
    <col min="3981" max="3981" width="12.33203125" style="53" customWidth="1"/>
    <col min="3982" max="3982" width="8.5546875" style="53" customWidth="1"/>
    <col min="3983" max="3983" width="13.88671875" style="53" customWidth="1"/>
    <col min="3984" max="3984" width="12" style="53" customWidth="1"/>
    <col min="3985" max="3985" width="12.5546875" style="53" customWidth="1"/>
    <col min="3986" max="3986" width="8.5546875" style="53" customWidth="1"/>
    <col min="3987" max="3987" width="3.33203125" style="53" customWidth="1"/>
    <col min="3988" max="3988" width="8.5546875" style="53" customWidth="1"/>
    <col min="3989" max="3989" width="12.5546875" style="53" customWidth="1"/>
    <col min="3990" max="3990" width="11.33203125" style="53" customWidth="1"/>
    <col min="3991" max="3991" width="15" style="53" customWidth="1"/>
    <col min="3992" max="4231" width="9.109375" style="53"/>
    <col min="4232" max="4232" width="6.44140625" style="53" bestFit="1" customWidth="1"/>
    <col min="4233" max="4233" width="16" style="53" customWidth="1"/>
    <col min="4234" max="4234" width="53.88671875" style="53" customWidth="1"/>
    <col min="4235" max="4235" width="7.88671875" style="53" customWidth="1"/>
    <col min="4236" max="4236" width="11.109375" style="53" customWidth="1"/>
    <col min="4237" max="4237" width="12.33203125" style="53" customWidth="1"/>
    <col min="4238" max="4238" width="8.5546875" style="53" customWidth="1"/>
    <col min="4239" max="4239" width="13.88671875" style="53" customWidth="1"/>
    <col min="4240" max="4240" width="12" style="53" customWidth="1"/>
    <col min="4241" max="4241" width="12.5546875" style="53" customWidth="1"/>
    <col min="4242" max="4242" width="8.5546875" style="53" customWidth="1"/>
    <col min="4243" max="4243" width="3.33203125" style="53" customWidth="1"/>
    <col min="4244" max="4244" width="8.5546875" style="53" customWidth="1"/>
    <col min="4245" max="4245" width="12.5546875" style="53" customWidth="1"/>
    <col min="4246" max="4246" width="11.33203125" style="53" customWidth="1"/>
    <col min="4247" max="4247" width="15" style="53" customWidth="1"/>
    <col min="4248" max="4487" width="9.109375" style="53"/>
    <col min="4488" max="4488" width="6.44140625" style="53" bestFit="1" customWidth="1"/>
    <col min="4489" max="4489" width="16" style="53" customWidth="1"/>
    <col min="4490" max="4490" width="53.88671875" style="53" customWidth="1"/>
    <col min="4491" max="4491" width="7.88671875" style="53" customWidth="1"/>
    <col min="4492" max="4492" width="11.109375" style="53" customWidth="1"/>
    <col min="4493" max="4493" width="12.33203125" style="53" customWidth="1"/>
    <col min="4494" max="4494" width="8.5546875" style="53" customWidth="1"/>
    <col min="4495" max="4495" width="13.88671875" style="53" customWidth="1"/>
    <col min="4496" max="4496" width="12" style="53" customWidth="1"/>
    <col min="4497" max="4497" width="12.5546875" style="53" customWidth="1"/>
    <col min="4498" max="4498" width="8.5546875" style="53" customWidth="1"/>
    <col min="4499" max="4499" width="3.33203125" style="53" customWidth="1"/>
    <col min="4500" max="4500" width="8.5546875" style="53" customWidth="1"/>
    <col min="4501" max="4501" width="12.5546875" style="53" customWidth="1"/>
    <col min="4502" max="4502" width="11.33203125" style="53" customWidth="1"/>
    <col min="4503" max="4503" width="15" style="53" customWidth="1"/>
    <col min="4504" max="4743" width="9.109375" style="53"/>
    <col min="4744" max="4744" width="6.44140625" style="53" bestFit="1" customWidth="1"/>
    <col min="4745" max="4745" width="16" style="53" customWidth="1"/>
    <col min="4746" max="4746" width="53.88671875" style="53" customWidth="1"/>
    <col min="4747" max="4747" width="7.88671875" style="53" customWidth="1"/>
    <col min="4748" max="4748" width="11.109375" style="53" customWidth="1"/>
    <col min="4749" max="4749" width="12.33203125" style="53" customWidth="1"/>
    <col min="4750" max="4750" width="8.5546875" style="53" customWidth="1"/>
    <col min="4751" max="4751" width="13.88671875" style="53" customWidth="1"/>
    <col min="4752" max="4752" width="12" style="53" customWidth="1"/>
    <col min="4753" max="4753" width="12.5546875" style="53" customWidth="1"/>
    <col min="4754" max="4754" width="8.5546875" style="53" customWidth="1"/>
    <col min="4755" max="4755" width="3.33203125" style="53" customWidth="1"/>
    <col min="4756" max="4756" width="8.5546875" style="53" customWidth="1"/>
    <col min="4757" max="4757" width="12.5546875" style="53" customWidth="1"/>
    <col min="4758" max="4758" width="11.33203125" style="53" customWidth="1"/>
    <col min="4759" max="4759" width="15" style="53" customWidth="1"/>
    <col min="4760" max="4999" width="9.109375" style="53"/>
    <col min="5000" max="5000" width="6.44140625" style="53" bestFit="1" customWidth="1"/>
    <col min="5001" max="5001" width="16" style="53" customWidth="1"/>
    <col min="5002" max="5002" width="53.88671875" style="53" customWidth="1"/>
    <col min="5003" max="5003" width="7.88671875" style="53" customWidth="1"/>
    <col min="5004" max="5004" width="11.109375" style="53" customWidth="1"/>
    <col min="5005" max="5005" width="12.33203125" style="53" customWidth="1"/>
    <col min="5006" max="5006" width="8.5546875" style="53" customWidth="1"/>
    <col min="5007" max="5007" width="13.88671875" style="53" customWidth="1"/>
    <col min="5008" max="5008" width="12" style="53" customWidth="1"/>
    <col min="5009" max="5009" width="12.5546875" style="53" customWidth="1"/>
    <col min="5010" max="5010" width="8.5546875" style="53" customWidth="1"/>
    <col min="5011" max="5011" width="3.33203125" style="53" customWidth="1"/>
    <col min="5012" max="5012" width="8.5546875" style="53" customWidth="1"/>
    <col min="5013" max="5013" width="12.5546875" style="53" customWidth="1"/>
    <col min="5014" max="5014" width="11.33203125" style="53" customWidth="1"/>
    <col min="5015" max="5015" width="15" style="53" customWidth="1"/>
    <col min="5016" max="5255" width="9.109375" style="53"/>
    <col min="5256" max="5256" width="6.44140625" style="53" bestFit="1" customWidth="1"/>
    <col min="5257" max="5257" width="16" style="53" customWidth="1"/>
    <col min="5258" max="5258" width="53.88671875" style="53" customWidth="1"/>
    <col min="5259" max="5259" width="7.88671875" style="53" customWidth="1"/>
    <col min="5260" max="5260" width="11.109375" style="53" customWidth="1"/>
    <col min="5261" max="5261" width="12.33203125" style="53" customWidth="1"/>
    <col min="5262" max="5262" width="8.5546875" style="53" customWidth="1"/>
    <col min="5263" max="5263" width="13.88671875" style="53" customWidth="1"/>
    <col min="5264" max="5264" width="12" style="53" customWidth="1"/>
    <col min="5265" max="5265" width="12.5546875" style="53" customWidth="1"/>
    <col min="5266" max="5266" width="8.5546875" style="53" customWidth="1"/>
    <col min="5267" max="5267" width="3.33203125" style="53" customWidth="1"/>
    <col min="5268" max="5268" width="8.5546875" style="53" customWidth="1"/>
    <col min="5269" max="5269" width="12.5546875" style="53" customWidth="1"/>
    <col min="5270" max="5270" width="11.33203125" style="53" customWidth="1"/>
    <col min="5271" max="5271" width="15" style="53" customWidth="1"/>
    <col min="5272" max="5511" width="9.109375" style="53"/>
    <col min="5512" max="5512" width="6.44140625" style="53" bestFit="1" customWidth="1"/>
    <col min="5513" max="5513" width="16" style="53" customWidth="1"/>
    <col min="5514" max="5514" width="53.88671875" style="53" customWidth="1"/>
    <col min="5515" max="5515" width="7.88671875" style="53" customWidth="1"/>
    <col min="5516" max="5516" width="11.109375" style="53" customWidth="1"/>
    <col min="5517" max="5517" width="12.33203125" style="53" customWidth="1"/>
    <col min="5518" max="5518" width="8.5546875" style="53" customWidth="1"/>
    <col min="5519" max="5519" width="13.88671875" style="53" customWidth="1"/>
    <col min="5520" max="5520" width="12" style="53" customWidth="1"/>
    <col min="5521" max="5521" width="12.5546875" style="53" customWidth="1"/>
    <col min="5522" max="5522" width="8.5546875" style="53" customWidth="1"/>
    <col min="5523" max="5523" width="3.33203125" style="53" customWidth="1"/>
    <col min="5524" max="5524" width="8.5546875" style="53" customWidth="1"/>
    <col min="5525" max="5525" width="12.5546875" style="53" customWidth="1"/>
    <col min="5526" max="5526" width="11.33203125" style="53" customWidth="1"/>
    <col min="5527" max="5527" width="15" style="53" customWidth="1"/>
    <col min="5528" max="5767" width="9.109375" style="53"/>
    <col min="5768" max="5768" width="6.44140625" style="53" bestFit="1" customWidth="1"/>
    <col min="5769" max="5769" width="16" style="53" customWidth="1"/>
    <col min="5770" max="5770" width="53.88671875" style="53" customWidth="1"/>
    <col min="5771" max="5771" width="7.88671875" style="53" customWidth="1"/>
    <col min="5772" max="5772" width="11.109375" style="53" customWidth="1"/>
    <col min="5773" max="5773" width="12.33203125" style="53" customWidth="1"/>
    <col min="5774" max="5774" width="8.5546875" style="53" customWidth="1"/>
    <col min="5775" max="5775" width="13.88671875" style="53" customWidth="1"/>
    <col min="5776" max="5776" width="12" style="53" customWidth="1"/>
    <col min="5777" max="5777" width="12.5546875" style="53" customWidth="1"/>
    <col min="5778" max="5778" width="8.5546875" style="53" customWidth="1"/>
    <col min="5779" max="5779" width="3.33203125" style="53" customWidth="1"/>
    <col min="5780" max="5780" width="8.5546875" style="53" customWidth="1"/>
    <col min="5781" max="5781" width="12.5546875" style="53" customWidth="1"/>
    <col min="5782" max="5782" width="11.33203125" style="53" customWidth="1"/>
    <col min="5783" max="5783" width="15" style="53" customWidth="1"/>
    <col min="5784" max="6023" width="9.109375" style="53"/>
    <col min="6024" max="6024" width="6.44140625" style="53" bestFit="1" customWidth="1"/>
    <col min="6025" max="6025" width="16" style="53" customWidth="1"/>
    <col min="6026" max="6026" width="53.88671875" style="53" customWidth="1"/>
    <col min="6027" max="6027" width="7.88671875" style="53" customWidth="1"/>
    <col min="6028" max="6028" width="11.109375" style="53" customWidth="1"/>
    <col min="6029" max="6029" width="12.33203125" style="53" customWidth="1"/>
    <col min="6030" max="6030" width="8.5546875" style="53" customWidth="1"/>
    <col min="6031" max="6031" width="13.88671875" style="53" customWidth="1"/>
    <col min="6032" max="6032" width="12" style="53" customWidth="1"/>
    <col min="6033" max="6033" width="12.5546875" style="53" customWidth="1"/>
    <col min="6034" max="6034" width="8.5546875" style="53" customWidth="1"/>
    <col min="6035" max="6035" width="3.33203125" style="53" customWidth="1"/>
    <col min="6036" max="6036" width="8.5546875" style="53" customWidth="1"/>
    <col min="6037" max="6037" width="12.5546875" style="53" customWidth="1"/>
    <col min="6038" max="6038" width="11.33203125" style="53" customWidth="1"/>
    <col min="6039" max="6039" width="15" style="53" customWidth="1"/>
    <col min="6040" max="6279" width="9.109375" style="53"/>
    <col min="6280" max="6280" width="6.44140625" style="53" bestFit="1" customWidth="1"/>
    <col min="6281" max="6281" width="16" style="53" customWidth="1"/>
    <col min="6282" max="6282" width="53.88671875" style="53" customWidth="1"/>
    <col min="6283" max="6283" width="7.88671875" style="53" customWidth="1"/>
    <col min="6284" max="6284" width="11.109375" style="53" customWidth="1"/>
    <col min="6285" max="6285" width="12.33203125" style="53" customWidth="1"/>
    <col min="6286" max="6286" width="8.5546875" style="53" customWidth="1"/>
    <col min="6287" max="6287" width="13.88671875" style="53" customWidth="1"/>
    <col min="6288" max="6288" width="12" style="53" customWidth="1"/>
    <col min="6289" max="6289" width="12.5546875" style="53" customWidth="1"/>
    <col min="6290" max="6290" width="8.5546875" style="53" customWidth="1"/>
    <col min="6291" max="6291" width="3.33203125" style="53" customWidth="1"/>
    <col min="6292" max="6292" width="8.5546875" style="53" customWidth="1"/>
    <col min="6293" max="6293" width="12.5546875" style="53" customWidth="1"/>
    <col min="6294" max="6294" width="11.33203125" style="53" customWidth="1"/>
    <col min="6295" max="6295" width="15" style="53" customWidth="1"/>
    <col min="6296" max="6535" width="9.109375" style="53"/>
    <col min="6536" max="6536" width="6.44140625" style="53" bestFit="1" customWidth="1"/>
    <col min="6537" max="6537" width="16" style="53" customWidth="1"/>
    <col min="6538" max="6538" width="53.88671875" style="53" customWidth="1"/>
    <col min="6539" max="6539" width="7.88671875" style="53" customWidth="1"/>
    <col min="6540" max="6540" width="11.109375" style="53" customWidth="1"/>
    <col min="6541" max="6541" width="12.33203125" style="53" customWidth="1"/>
    <col min="6542" max="6542" width="8.5546875" style="53" customWidth="1"/>
    <col min="6543" max="6543" width="13.88671875" style="53" customWidth="1"/>
    <col min="6544" max="6544" width="12" style="53" customWidth="1"/>
    <col min="6545" max="6545" width="12.5546875" style="53" customWidth="1"/>
    <col min="6546" max="6546" width="8.5546875" style="53" customWidth="1"/>
    <col min="6547" max="6547" width="3.33203125" style="53" customWidth="1"/>
    <col min="6548" max="6548" width="8.5546875" style="53" customWidth="1"/>
    <col min="6549" max="6549" width="12.5546875" style="53" customWidth="1"/>
    <col min="6550" max="6550" width="11.33203125" style="53" customWidth="1"/>
    <col min="6551" max="6551" width="15" style="53" customWidth="1"/>
    <col min="6552" max="6791" width="9.109375" style="53"/>
    <col min="6792" max="6792" width="6.44140625" style="53" bestFit="1" customWidth="1"/>
    <col min="6793" max="6793" width="16" style="53" customWidth="1"/>
    <col min="6794" max="6794" width="53.88671875" style="53" customWidth="1"/>
    <col min="6795" max="6795" width="7.88671875" style="53" customWidth="1"/>
    <col min="6796" max="6796" width="11.109375" style="53" customWidth="1"/>
    <col min="6797" max="6797" width="12.33203125" style="53" customWidth="1"/>
    <col min="6798" max="6798" width="8.5546875" style="53" customWidth="1"/>
    <col min="6799" max="6799" width="13.88671875" style="53" customWidth="1"/>
    <col min="6800" max="6800" width="12" style="53" customWidth="1"/>
    <col min="6801" max="6801" width="12.5546875" style="53" customWidth="1"/>
    <col min="6802" max="6802" width="8.5546875" style="53" customWidth="1"/>
    <col min="6803" max="6803" width="3.33203125" style="53" customWidth="1"/>
    <col min="6804" max="6804" width="8.5546875" style="53" customWidth="1"/>
    <col min="6805" max="6805" width="12.5546875" style="53" customWidth="1"/>
    <col min="6806" max="6806" width="11.33203125" style="53" customWidth="1"/>
    <col min="6807" max="6807" width="15" style="53" customWidth="1"/>
    <col min="6808" max="7047" width="9.109375" style="53"/>
    <col min="7048" max="7048" width="6.44140625" style="53" bestFit="1" customWidth="1"/>
    <col min="7049" max="7049" width="16" style="53" customWidth="1"/>
    <col min="7050" max="7050" width="53.88671875" style="53" customWidth="1"/>
    <col min="7051" max="7051" width="7.88671875" style="53" customWidth="1"/>
    <col min="7052" max="7052" width="11.109375" style="53" customWidth="1"/>
    <col min="7053" max="7053" width="12.33203125" style="53" customWidth="1"/>
    <col min="7054" max="7054" width="8.5546875" style="53" customWidth="1"/>
    <col min="7055" max="7055" width="13.88671875" style="53" customWidth="1"/>
    <col min="7056" max="7056" width="12" style="53" customWidth="1"/>
    <col min="7057" max="7057" width="12.5546875" style="53" customWidth="1"/>
    <col min="7058" max="7058" width="8.5546875" style="53" customWidth="1"/>
    <col min="7059" max="7059" width="3.33203125" style="53" customWidth="1"/>
    <col min="7060" max="7060" width="8.5546875" style="53" customWidth="1"/>
    <col min="7061" max="7061" width="12.5546875" style="53" customWidth="1"/>
    <col min="7062" max="7062" width="11.33203125" style="53" customWidth="1"/>
    <col min="7063" max="7063" width="15" style="53" customWidth="1"/>
    <col min="7064" max="7303" width="9.109375" style="53"/>
    <col min="7304" max="7304" width="6.44140625" style="53" bestFit="1" customWidth="1"/>
    <col min="7305" max="7305" width="16" style="53" customWidth="1"/>
    <col min="7306" max="7306" width="53.88671875" style="53" customWidth="1"/>
    <col min="7307" max="7307" width="7.88671875" style="53" customWidth="1"/>
    <col min="7308" max="7308" width="11.109375" style="53" customWidth="1"/>
    <col min="7309" max="7309" width="12.33203125" style="53" customWidth="1"/>
    <col min="7310" max="7310" width="8.5546875" style="53" customWidth="1"/>
    <col min="7311" max="7311" width="13.88671875" style="53" customWidth="1"/>
    <col min="7312" max="7312" width="12" style="53" customWidth="1"/>
    <col min="7313" max="7313" width="12.5546875" style="53" customWidth="1"/>
    <col min="7314" max="7314" width="8.5546875" style="53" customWidth="1"/>
    <col min="7315" max="7315" width="3.33203125" style="53" customWidth="1"/>
    <col min="7316" max="7316" width="8.5546875" style="53" customWidth="1"/>
    <col min="7317" max="7317" width="12.5546875" style="53" customWidth="1"/>
    <col min="7318" max="7318" width="11.33203125" style="53" customWidth="1"/>
    <col min="7319" max="7319" width="15" style="53" customWidth="1"/>
    <col min="7320" max="7559" width="9.109375" style="53"/>
    <col min="7560" max="7560" width="6.44140625" style="53" bestFit="1" customWidth="1"/>
    <col min="7561" max="7561" width="16" style="53" customWidth="1"/>
    <col min="7562" max="7562" width="53.88671875" style="53" customWidth="1"/>
    <col min="7563" max="7563" width="7.88671875" style="53" customWidth="1"/>
    <col min="7564" max="7564" width="11.109375" style="53" customWidth="1"/>
    <col min="7565" max="7565" width="12.33203125" style="53" customWidth="1"/>
    <col min="7566" max="7566" width="8.5546875" style="53" customWidth="1"/>
    <col min="7567" max="7567" width="13.88671875" style="53" customWidth="1"/>
    <col min="7568" max="7568" width="12" style="53" customWidth="1"/>
    <col min="7569" max="7569" width="12.5546875" style="53" customWidth="1"/>
    <col min="7570" max="7570" width="8.5546875" style="53" customWidth="1"/>
    <col min="7571" max="7571" width="3.33203125" style="53" customWidth="1"/>
    <col min="7572" max="7572" width="8.5546875" style="53" customWidth="1"/>
    <col min="7573" max="7573" width="12.5546875" style="53" customWidth="1"/>
    <col min="7574" max="7574" width="11.33203125" style="53" customWidth="1"/>
    <col min="7575" max="7575" width="15" style="53" customWidth="1"/>
    <col min="7576" max="7815" width="9.109375" style="53"/>
    <col min="7816" max="7816" width="6.44140625" style="53" bestFit="1" customWidth="1"/>
    <col min="7817" max="7817" width="16" style="53" customWidth="1"/>
    <col min="7818" max="7818" width="53.88671875" style="53" customWidth="1"/>
    <col min="7819" max="7819" width="7.88671875" style="53" customWidth="1"/>
    <col min="7820" max="7820" width="11.109375" style="53" customWidth="1"/>
    <col min="7821" max="7821" width="12.33203125" style="53" customWidth="1"/>
    <col min="7822" max="7822" width="8.5546875" style="53" customWidth="1"/>
    <col min="7823" max="7823" width="13.88671875" style="53" customWidth="1"/>
    <col min="7824" max="7824" width="12" style="53" customWidth="1"/>
    <col min="7825" max="7825" width="12.5546875" style="53" customWidth="1"/>
    <col min="7826" max="7826" width="8.5546875" style="53" customWidth="1"/>
    <col min="7827" max="7827" width="3.33203125" style="53" customWidth="1"/>
    <col min="7828" max="7828" width="8.5546875" style="53" customWidth="1"/>
    <col min="7829" max="7829" width="12.5546875" style="53" customWidth="1"/>
    <col min="7830" max="7830" width="11.33203125" style="53" customWidth="1"/>
    <col min="7831" max="7831" width="15" style="53" customWidth="1"/>
    <col min="7832" max="8071" width="9.109375" style="53"/>
    <col min="8072" max="8072" width="6.44140625" style="53" bestFit="1" customWidth="1"/>
    <col min="8073" max="8073" width="16" style="53" customWidth="1"/>
    <col min="8074" max="8074" width="53.88671875" style="53" customWidth="1"/>
    <col min="8075" max="8075" width="7.88671875" style="53" customWidth="1"/>
    <col min="8076" max="8076" width="11.109375" style="53" customWidth="1"/>
    <col min="8077" max="8077" width="12.33203125" style="53" customWidth="1"/>
    <col min="8078" max="8078" width="8.5546875" style="53" customWidth="1"/>
    <col min="8079" max="8079" width="13.88671875" style="53" customWidth="1"/>
    <col min="8080" max="8080" width="12" style="53" customWidth="1"/>
    <col min="8081" max="8081" width="12.5546875" style="53" customWidth="1"/>
    <col min="8082" max="8082" width="8.5546875" style="53" customWidth="1"/>
    <col min="8083" max="8083" width="3.33203125" style="53" customWidth="1"/>
    <col min="8084" max="8084" width="8.5546875" style="53" customWidth="1"/>
    <col min="8085" max="8085" width="12.5546875" style="53" customWidth="1"/>
    <col min="8086" max="8086" width="11.33203125" style="53" customWidth="1"/>
    <col min="8087" max="8087" width="15" style="53" customWidth="1"/>
    <col min="8088" max="8327" width="9.109375" style="53"/>
    <col min="8328" max="8328" width="6.44140625" style="53" bestFit="1" customWidth="1"/>
    <col min="8329" max="8329" width="16" style="53" customWidth="1"/>
    <col min="8330" max="8330" width="53.88671875" style="53" customWidth="1"/>
    <col min="8331" max="8331" width="7.88671875" style="53" customWidth="1"/>
    <col min="8332" max="8332" width="11.109375" style="53" customWidth="1"/>
    <col min="8333" max="8333" width="12.33203125" style="53" customWidth="1"/>
    <col min="8334" max="8334" width="8.5546875" style="53" customWidth="1"/>
    <col min="8335" max="8335" width="13.88671875" style="53" customWidth="1"/>
    <col min="8336" max="8336" width="12" style="53" customWidth="1"/>
    <col min="8337" max="8337" width="12.5546875" style="53" customWidth="1"/>
    <col min="8338" max="8338" width="8.5546875" style="53" customWidth="1"/>
    <col min="8339" max="8339" width="3.33203125" style="53" customWidth="1"/>
    <col min="8340" max="8340" width="8.5546875" style="53" customWidth="1"/>
    <col min="8341" max="8341" width="12.5546875" style="53" customWidth="1"/>
    <col min="8342" max="8342" width="11.33203125" style="53" customWidth="1"/>
    <col min="8343" max="8343" width="15" style="53" customWidth="1"/>
    <col min="8344" max="8583" width="9.109375" style="53"/>
    <col min="8584" max="8584" width="6.44140625" style="53" bestFit="1" customWidth="1"/>
    <col min="8585" max="8585" width="16" style="53" customWidth="1"/>
    <col min="8586" max="8586" width="53.88671875" style="53" customWidth="1"/>
    <col min="8587" max="8587" width="7.88671875" style="53" customWidth="1"/>
    <col min="8588" max="8588" width="11.109375" style="53" customWidth="1"/>
    <col min="8589" max="8589" width="12.33203125" style="53" customWidth="1"/>
    <col min="8590" max="8590" width="8.5546875" style="53" customWidth="1"/>
    <col min="8591" max="8591" width="13.88671875" style="53" customWidth="1"/>
    <col min="8592" max="8592" width="12" style="53" customWidth="1"/>
    <col min="8593" max="8593" width="12.5546875" style="53" customWidth="1"/>
    <col min="8594" max="8594" width="8.5546875" style="53" customWidth="1"/>
    <col min="8595" max="8595" width="3.33203125" style="53" customWidth="1"/>
    <col min="8596" max="8596" width="8.5546875" style="53" customWidth="1"/>
    <col min="8597" max="8597" width="12.5546875" style="53" customWidth="1"/>
    <col min="8598" max="8598" width="11.33203125" style="53" customWidth="1"/>
    <col min="8599" max="8599" width="15" style="53" customWidth="1"/>
    <col min="8600" max="8839" width="9.109375" style="53"/>
    <col min="8840" max="8840" width="6.44140625" style="53" bestFit="1" customWidth="1"/>
    <col min="8841" max="8841" width="16" style="53" customWidth="1"/>
    <col min="8842" max="8842" width="53.88671875" style="53" customWidth="1"/>
    <col min="8843" max="8843" width="7.88671875" style="53" customWidth="1"/>
    <col min="8844" max="8844" width="11.109375" style="53" customWidth="1"/>
    <col min="8845" max="8845" width="12.33203125" style="53" customWidth="1"/>
    <col min="8846" max="8846" width="8.5546875" style="53" customWidth="1"/>
    <col min="8847" max="8847" width="13.88671875" style="53" customWidth="1"/>
    <col min="8848" max="8848" width="12" style="53" customWidth="1"/>
    <col min="8849" max="8849" width="12.5546875" style="53" customWidth="1"/>
    <col min="8850" max="8850" width="8.5546875" style="53" customWidth="1"/>
    <col min="8851" max="8851" width="3.33203125" style="53" customWidth="1"/>
    <col min="8852" max="8852" width="8.5546875" style="53" customWidth="1"/>
    <col min="8853" max="8853" width="12.5546875" style="53" customWidth="1"/>
    <col min="8854" max="8854" width="11.33203125" style="53" customWidth="1"/>
    <col min="8855" max="8855" width="15" style="53" customWidth="1"/>
    <col min="8856" max="9095" width="9.109375" style="53"/>
    <col min="9096" max="9096" width="6.44140625" style="53" bestFit="1" customWidth="1"/>
    <col min="9097" max="9097" width="16" style="53" customWidth="1"/>
    <col min="9098" max="9098" width="53.88671875" style="53" customWidth="1"/>
    <col min="9099" max="9099" width="7.88671875" style="53" customWidth="1"/>
    <col min="9100" max="9100" width="11.109375" style="53" customWidth="1"/>
    <col min="9101" max="9101" width="12.33203125" style="53" customWidth="1"/>
    <col min="9102" max="9102" width="8.5546875" style="53" customWidth="1"/>
    <col min="9103" max="9103" width="13.88671875" style="53" customWidth="1"/>
    <col min="9104" max="9104" width="12" style="53" customWidth="1"/>
    <col min="9105" max="9105" width="12.5546875" style="53" customWidth="1"/>
    <col min="9106" max="9106" width="8.5546875" style="53" customWidth="1"/>
    <col min="9107" max="9107" width="3.33203125" style="53" customWidth="1"/>
    <col min="9108" max="9108" width="8.5546875" style="53" customWidth="1"/>
    <col min="9109" max="9109" width="12.5546875" style="53" customWidth="1"/>
    <col min="9110" max="9110" width="11.33203125" style="53" customWidth="1"/>
    <col min="9111" max="9111" width="15" style="53" customWidth="1"/>
    <col min="9112" max="9351" width="9.109375" style="53"/>
    <col min="9352" max="9352" width="6.44140625" style="53" bestFit="1" customWidth="1"/>
    <col min="9353" max="9353" width="16" style="53" customWidth="1"/>
    <col min="9354" max="9354" width="53.88671875" style="53" customWidth="1"/>
    <col min="9355" max="9355" width="7.88671875" style="53" customWidth="1"/>
    <col min="9356" max="9356" width="11.109375" style="53" customWidth="1"/>
    <col min="9357" max="9357" width="12.33203125" style="53" customWidth="1"/>
    <col min="9358" max="9358" width="8.5546875" style="53" customWidth="1"/>
    <col min="9359" max="9359" width="13.88671875" style="53" customWidth="1"/>
    <col min="9360" max="9360" width="12" style="53" customWidth="1"/>
    <col min="9361" max="9361" width="12.5546875" style="53" customWidth="1"/>
    <col min="9362" max="9362" width="8.5546875" style="53" customWidth="1"/>
    <col min="9363" max="9363" width="3.33203125" style="53" customWidth="1"/>
    <col min="9364" max="9364" width="8.5546875" style="53" customWidth="1"/>
    <col min="9365" max="9365" width="12.5546875" style="53" customWidth="1"/>
    <col min="9366" max="9366" width="11.33203125" style="53" customWidth="1"/>
    <col min="9367" max="9367" width="15" style="53" customWidth="1"/>
    <col min="9368" max="9607" width="9.109375" style="53"/>
    <col min="9608" max="9608" width="6.44140625" style="53" bestFit="1" customWidth="1"/>
    <col min="9609" max="9609" width="16" style="53" customWidth="1"/>
    <col min="9610" max="9610" width="53.88671875" style="53" customWidth="1"/>
    <col min="9611" max="9611" width="7.88671875" style="53" customWidth="1"/>
    <col min="9612" max="9612" width="11.109375" style="53" customWidth="1"/>
    <col min="9613" max="9613" width="12.33203125" style="53" customWidth="1"/>
    <col min="9614" max="9614" width="8.5546875" style="53" customWidth="1"/>
    <col min="9615" max="9615" width="13.88671875" style="53" customWidth="1"/>
    <col min="9616" max="9616" width="12" style="53" customWidth="1"/>
    <col min="9617" max="9617" width="12.5546875" style="53" customWidth="1"/>
    <col min="9618" max="9618" width="8.5546875" style="53" customWidth="1"/>
    <col min="9619" max="9619" width="3.33203125" style="53" customWidth="1"/>
    <col min="9620" max="9620" width="8.5546875" style="53" customWidth="1"/>
    <col min="9621" max="9621" width="12.5546875" style="53" customWidth="1"/>
    <col min="9622" max="9622" width="11.33203125" style="53" customWidth="1"/>
    <col min="9623" max="9623" width="15" style="53" customWidth="1"/>
    <col min="9624" max="9863" width="9.109375" style="53"/>
    <col min="9864" max="9864" width="6.44140625" style="53" bestFit="1" customWidth="1"/>
    <col min="9865" max="9865" width="16" style="53" customWidth="1"/>
    <col min="9866" max="9866" width="53.88671875" style="53" customWidth="1"/>
    <col min="9867" max="9867" width="7.88671875" style="53" customWidth="1"/>
    <col min="9868" max="9868" width="11.109375" style="53" customWidth="1"/>
    <col min="9869" max="9869" width="12.33203125" style="53" customWidth="1"/>
    <col min="9870" max="9870" width="8.5546875" style="53" customWidth="1"/>
    <col min="9871" max="9871" width="13.88671875" style="53" customWidth="1"/>
    <col min="9872" max="9872" width="12" style="53" customWidth="1"/>
    <col min="9873" max="9873" width="12.5546875" style="53" customWidth="1"/>
    <col min="9874" max="9874" width="8.5546875" style="53" customWidth="1"/>
    <col min="9875" max="9875" width="3.33203125" style="53" customWidth="1"/>
    <col min="9876" max="9876" width="8.5546875" style="53" customWidth="1"/>
    <col min="9877" max="9877" width="12.5546875" style="53" customWidth="1"/>
    <col min="9878" max="9878" width="11.33203125" style="53" customWidth="1"/>
    <col min="9879" max="9879" width="15" style="53" customWidth="1"/>
    <col min="9880" max="10119" width="9.109375" style="53"/>
    <col min="10120" max="10120" width="6.44140625" style="53" bestFit="1" customWidth="1"/>
    <col min="10121" max="10121" width="16" style="53" customWidth="1"/>
    <col min="10122" max="10122" width="53.88671875" style="53" customWidth="1"/>
    <col min="10123" max="10123" width="7.88671875" style="53" customWidth="1"/>
    <col min="10124" max="10124" width="11.109375" style="53" customWidth="1"/>
    <col min="10125" max="10125" width="12.33203125" style="53" customWidth="1"/>
    <col min="10126" max="10126" width="8.5546875" style="53" customWidth="1"/>
    <col min="10127" max="10127" width="13.88671875" style="53" customWidth="1"/>
    <col min="10128" max="10128" width="12" style="53" customWidth="1"/>
    <col min="10129" max="10129" width="12.5546875" style="53" customWidth="1"/>
    <col min="10130" max="10130" width="8.5546875" style="53" customWidth="1"/>
    <col min="10131" max="10131" width="3.33203125" style="53" customWidth="1"/>
    <col min="10132" max="10132" width="8.5546875" style="53" customWidth="1"/>
    <col min="10133" max="10133" width="12.5546875" style="53" customWidth="1"/>
    <col min="10134" max="10134" width="11.33203125" style="53" customWidth="1"/>
    <col min="10135" max="10135" width="15" style="53" customWidth="1"/>
    <col min="10136" max="10375" width="9.109375" style="53"/>
    <col min="10376" max="10376" width="6.44140625" style="53" bestFit="1" customWidth="1"/>
    <col min="10377" max="10377" width="16" style="53" customWidth="1"/>
    <col min="10378" max="10378" width="53.88671875" style="53" customWidth="1"/>
    <col min="10379" max="10379" width="7.88671875" style="53" customWidth="1"/>
    <col min="10380" max="10380" width="11.109375" style="53" customWidth="1"/>
    <col min="10381" max="10381" width="12.33203125" style="53" customWidth="1"/>
    <col min="10382" max="10382" width="8.5546875" style="53" customWidth="1"/>
    <col min="10383" max="10383" width="13.88671875" style="53" customWidth="1"/>
    <col min="10384" max="10384" width="12" style="53" customWidth="1"/>
    <col min="10385" max="10385" width="12.5546875" style="53" customWidth="1"/>
    <col min="10386" max="10386" width="8.5546875" style="53" customWidth="1"/>
    <col min="10387" max="10387" width="3.33203125" style="53" customWidth="1"/>
    <col min="10388" max="10388" width="8.5546875" style="53" customWidth="1"/>
    <col min="10389" max="10389" width="12.5546875" style="53" customWidth="1"/>
    <col min="10390" max="10390" width="11.33203125" style="53" customWidth="1"/>
    <col min="10391" max="10391" width="15" style="53" customWidth="1"/>
    <col min="10392" max="10631" width="9.109375" style="53"/>
    <col min="10632" max="10632" width="6.44140625" style="53" bestFit="1" customWidth="1"/>
    <col min="10633" max="10633" width="16" style="53" customWidth="1"/>
    <col min="10634" max="10634" width="53.88671875" style="53" customWidth="1"/>
    <col min="10635" max="10635" width="7.88671875" style="53" customWidth="1"/>
    <col min="10636" max="10636" width="11.109375" style="53" customWidth="1"/>
    <col min="10637" max="10637" width="12.33203125" style="53" customWidth="1"/>
    <col min="10638" max="10638" width="8.5546875" style="53" customWidth="1"/>
    <col min="10639" max="10639" width="13.88671875" style="53" customWidth="1"/>
    <col min="10640" max="10640" width="12" style="53" customWidth="1"/>
    <col min="10641" max="10641" width="12.5546875" style="53" customWidth="1"/>
    <col min="10642" max="10642" width="8.5546875" style="53" customWidth="1"/>
    <col min="10643" max="10643" width="3.33203125" style="53" customWidth="1"/>
    <col min="10644" max="10644" width="8.5546875" style="53" customWidth="1"/>
    <col min="10645" max="10645" width="12.5546875" style="53" customWidth="1"/>
    <col min="10646" max="10646" width="11.33203125" style="53" customWidth="1"/>
    <col min="10647" max="10647" width="15" style="53" customWidth="1"/>
    <col min="10648" max="10887" width="9.109375" style="53"/>
    <col min="10888" max="10888" width="6.44140625" style="53" bestFit="1" customWidth="1"/>
    <col min="10889" max="10889" width="16" style="53" customWidth="1"/>
    <col min="10890" max="10890" width="53.88671875" style="53" customWidth="1"/>
    <col min="10891" max="10891" width="7.88671875" style="53" customWidth="1"/>
    <col min="10892" max="10892" width="11.109375" style="53" customWidth="1"/>
    <col min="10893" max="10893" width="12.33203125" style="53" customWidth="1"/>
    <col min="10894" max="10894" width="8.5546875" style="53" customWidth="1"/>
    <col min="10895" max="10895" width="13.88671875" style="53" customWidth="1"/>
    <col min="10896" max="10896" width="12" style="53" customWidth="1"/>
    <col min="10897" max="10897" width="12.5546875" style="53" customWidth="1"/>
    <col min="10898" max="10898" width="8.5546875" style="53" customWidth="1"/>
    <col min="10899" max="10899" width="3.33203125" style="53" customWidth="1"/>
    <col min="10900" max="10900" width="8.5546875" style="53" customWidth="1"/>
    <col min="10901" max="10901" width="12.5546875" style="53" customWidth="1"/>
    <col min="10902" max="10902" width="11.33203125" style="53" customWidth="1"/>
    <col min="10903" max="10903" width="15" style="53" customWidth="1"/>
    <col min="10904" max="11143" width="9.109375" style="53"/>
    <col min="11144" max="11144" width="6.44140625" style="53" bestFit="1" customWidth="1"/>
    <col min="11145" max="11145" width="16" style="53" customWidth="1"/>
    <col min="11146" max="11146" width="53.88671875" style="53" customWidth="1"/>
    <col min="11147" max="11147" width="7.88671875" style="53" customWidth="1"/>
    <col min="11148" max="11148" width="11.109375" style="53" customWidth="1"/>
    <col min="11149" max="11149" width="12.33203125" style="53" customWidth="1"/>
    <col min="11150" max="11150" width="8.5546875" style="53" customWidth="1"/>
    <col min="11151" max="11151" width="13.88671875" style="53" customWidth="1"/>
    <col min="11152" max="11152" width="12" style="53" customWidth="1"/>
    <col min="11153" max="11153" width="12.5546875" style="53" customWidth="1"/>
    <col min="11154" max="11154" width="8.5546875" style="53" customWidth="1"/>
    <col min="11155" max="11155" width="3.33203125" style="53" customWidth="1"/>
    <col min="11156" max="11156" width="8.5546875" style="53" customWidth="1"/>
    <col min="11157" max="11157" width="12.5546875" style="53" customWidth="1"/>
    <col min="11158" max="11158" width="11.33203125" style="53" customWidth="1"/>
    <col min="11159" max="11159" width="15" style="53" customWidth="1"/>
    <col min="11160" max="11399" width="9.109375" style="53"/>
    <col min="11400" max="11400" width="6.44140625" style="53" bestFit="1" customWidth="1"/>
    <col min="11401" max="11401" width="16" style="53" customWidth="1"/>
    <col min="11402" max="11402" width="53.88671875" style="53" customWidth="1"/>
    <col min="11403" max="11403" width="7.88671875" style="53" customWidth="1"/>
    <col min="11404" max="11404" width="11.109375" style="53" customWidth="1"/>
    <col min="11405" max="11405" width="12.33203125" style="53" customWidth="1"/>
    <col min="11406" max="11406" width="8.5546875" style="53" customWidth="1"/>
    <col min="11407" max="11407" width="13.88671875" style="53" customWidth="1"/>
    <col min="11408" max="11408" width="12" style="53" customWidth="1"/>
    <col min="11409" max="11409" width="12.5546875" style="53" customWidth="1"/>
    <col min="11410" max="11410" width="8.5546875" style="53" customWidth="1"/>
    <col min="11411" max="11411" width="3.33203125" style="53" customWidth="1"/>
    <col min="11412" max="11412" width="8.5546875" style="53" customWidth="1"/>
    <col min="11413" max="11413" width="12.5546875" style="53" customWidth="1"/>
    <col min="11414" max="11414" width="11.33203125" style="53" customWidth="1"/>
    <col min="11415" max="11415" width="15" style="53" customWidth="1"/>
    <col min="11416" max="11655" width="9.109375" style="53"/>
    <col min="11656" max="11656" width="6.44140625" style="53" bestFit="1" customWidth="1"/>
    <col min="11657" max="11657" width="16" style="53" customWidth="1"/>
    <col min="11658" max="11658" width="53.88671875" style="53" customWidth="1"/>
    <col min="11659" max="11659" width="7.88671875" style="53" customWidth="1"/>
    <col min="11660" max="11660" width="11.109375" style="53" customWidth="1"/>
    <col min="11661" max="11661" width="12.33203125" style="53" customWidth="1"/>
    <col min="11662" max="11662" width="8.5546875" style="53" customWidth="1"/>
    <col min="11663" max="11663" width="13.88671875" style="53" customWidth="1"/>
    <col min="11664" max="11664" width="12" style="53" customWidth="1"/>
    <col min="11665" max="11665" width="12.5546875" style="53" customWidth="1"/>
    <col min="11666" max="11666" width="8.5546875" style="53" customWidth="1"/>
    <col min="11667" max="11667" width="3.33203125" style="53" customWidth="1"/>
    <col min="11668" max="11668" width="8.5546875" style="53" customWidth="1"/>
    <col min="11669" max="11669" width="12.5546875" style="53" customWidth="1"/>
    <col min="11670" max="11670" width="11.33203125" style="53" customWidth="1"/>
    <col min="11671" max="11671" width="15" style="53" customWidth="1"/>
    <col min="11672" max="11911" width="9.109375" style="53"/>
    <col min="11912" max="11912" width="6.44140625" style="53" bestFit="1" customWidth="1"/>
    <col min="11913" max="11913" width="16" style="53" customWidth="1"/>
    <col min="11914" max="11914" width="53.88671875" style="53" customWidth="1"/>
    <col min="11915" max="11915" width="7.88671875" style="53" customWidth="1"/>
    <col min="11916" max="11916" width="11.109375" style="53" customWidth="1"/>
    <col min="11917" max="11917" width="12.33203125" style="53" customWidth="1"/>
    <col min="11918" max="11918" width="8.5546875" style="53" customWidth="1"/>
    <col min="11919" max="11919" width="13.88671875" style="53" customWidth="1"/>
    <col min="11920" max="11920" width="12" style="53" customWidth="1"/>
    <col min="11921" max="11921" width="12.5546875" style="53" customWidth="1"/>
    <col min="11922" max="11922" width="8.5546875" style="53" customWidth="1"/>
    <col min="11923" max="11923" width="3.33203125" style="53" customWidth="1"/>
    <col min="11924" max="11924" width="8.5546875" style="53" customWidth="1"/>
    <col min="11925" max="11925" width="12.5546875" style="53" customWidth="1"/>
    <col min="11926" max="11926" width="11.33203125" style="53" customWidth="1"/>
    <col min="11927" max="11927" width="15" style="53" customWidth="1"/>
    <col min="11928" max="12167" width="9.109375" style="53"/>
    <col min="12168" max="12168" width="6.44140625" style="53" bestFit="1" customWidth="1"/>
    <col min="12169" max="12169" width="16" style="53" customWidth="1"/>
    <col min="12170" max="12170" width="53.88671875" style="53" customWidth="1"/>
    <col min="12171" max="12171" width="7.88671875" style="53" customWidth="1"/>
    <col min="12172" max="12172" width="11.109375" style="53" customWidth="1"/>
    <col min="12173" max="12173" width="12.33203125" style="53" customWidth="1"/>
    <col min="12174" max="12174" width="8.5546875" style="53" customWidth="1"/>
    <col min="12175" max="12175" width="13.88671875" style="53" customWidth="1"/>
    <col min="12176" max="12176" width="12" style="53" customWidth="1"/>
    <col min="12177" max="12177" width="12.5546875" style="53" customWidth="1"/>
    <col min="12178" max="12178" width="8.5546875" style="53" customWidth="1"/>
    <col min="12179" max="12179" width="3.33203125" style="53" customWidth="1"/>
    <col min="12180" max="12180" width="8.5546875" style="53" customWidth="1"/>
    <col min="12181" max="12181" width="12.5546875" style="53" customWidth="1"/>
    <col min="12182" max="12182" width="11.33203125" style="53" customWidth="1"/>
    <col min="12183" max="12183" width="15" style="53" customWidth="1"/>
    <col min="12184" max="12423" width="9.109375" style="53"/>
    <col min="12424" max="12424" width="6.44140625" style="53" bestFit="1" customWidth="1"/>
    <col min="12425" max="12425" width="16" style="53" customWidth="1"/>
    <col min="12426" max="12426" width="53.88671875" style="53" customWidth="1"/>
    <col min="12427" max="12427" width="7.88671875" style="53" customWidth="1"/>
    <col min="12428" max="12428" width="11.109375" style="53" customWidth="1"/>
    <col min="12429" max="12429" width="12.33203125" style="53" customWidth="1"/>
    <col min="12430" max="12430" width="8.5546875" style="53" customWidth="1"/>
    <col min="12431" max="12431" width="13.88671875" style="53" customWidth="1"/>
    <col min="12432" max="12432" width="12" style="53" customWidth="1"/>
    <col min="12433" max="12433" width="12.5546875" style="53" customWidth="1"/>
    <col min="12434" max="12434" width="8.5546875" style="53" customWidth="1"/>
    <col min="12435" max="12435" width="3.33203125" style="53" customWidth="1"/>
    <col min="12436" max="12436" width="8.5546875" style="53" customWidth="1"/>
    <col min="12437" max="12437" width="12.5546875" style="53" customWidth="1"/>
    <col min="12438" max="12438" width="11.33203125" style="53" customWidth="1"/>
    <col min="12439" max="12439" width="15" style="53" customWidth="1"/>
    <col min="12440" max="12679" width="9.109375" style="53"/>
    <col min="12680" max="12680" width="6.44140625" style="53" bestFit="1" customWidth="1"/>
    <col min="12681" max="12681" width="16" style="53" customWidth="1"/>
    <col min="12682" max="12682" width="53.88671875" style="53" customWidth="1"/>
    <col min="12683" max="12683" width="7.88671875" style="53" customWidth="1"/>
    <col min="12684" max="12684" width="11.109375" style="53" customWidth="1"/>
    <col min="12685" max="12685" width="12.33203125" style="53" customWidth="1"/>
    <col min="12686" max="12686" width="8.5546875" style="53" customWidth="1"/>
    <col min="12687" max="12687" width="13.88671875" style="53" customWidth="1"/>
    <col min="12688" max="12688" width="12" style="53" customWidth="1"/>
    <col min="12689" max="12689" width="12.5546875" style="53" customWidth="1"/>
    <col min="12690" max="12690" width="8.5546875" style="53" customWidth="1"/>
    <col min="12691" max="12691" width="3.33203125" style="53" customWidth="1"/>
    <col min="12692" max="12692" width="8.5546875" style="53" customWidth="1"/>
    <col min="12693" max="12693" width="12.5546875" style="53" customWidth="1"/>
    <col min="12694" max="12694" width="11.33203125" style="53" customWidth="1"/>
    <col min="12695" max="12695" width="15" style="53" customWidth="1"/>
    <col min="12696" max="12935" width="9.109375" style="53"/>
    <col min="12936" max="12936" width="6.44140625" style="53" bestFit="1" customWidth="1"/>
    <col min="12937" max="12937" width="16" style="53" customWidth="1"/>
    <col min="12938" max="12938" width="53.88671875" style="53" customWidth="1"/>
    <col min="12939" max="12939" width="7.88671875" style="53" customWidth="1"/>
    <col min="12940" max="12940" width="11.109375" style="53" customWidth="1"/>
    <col min="12941" max="12941" width="12.33203125" style="53" customWidth="1"/>
    <col min="12942" max="12942" width="8.5546875" style="53" customWidth="1"/>
    <col min="12943" max="12943" width="13.88671875" style="53" customWidth="1"/>
    <col min="12944" max="12944" width="12" style="53" customWidth="1"/>
    <col min="12945" max="12945" width="12.5546875" style="53" customWidth="1"/>
    <col min="12946" max="12946" width="8.5546875" style="53" customWidth="1"/>
    <col min="12947" max="12947" width="3.33203125" style="53" customWidth="1"/>
    <col min="12948" max="12948" width="8.5546875" style="53" customWidth="1"/>
    <col min="12949" max="12949" width="12.5546875" style="53" customWidth="1"/>
    <col min="12950" max="12950" width="11.33203125" style="53" customWidth="1"/>
    <col min="12951" max="12951" width="15" style="53" customWidth="1"/>
    <col min="12952" max="13191" width="9.109375" style="53"/>
    <col min="13192" max="13192" width="6.44140625" style="53" bestFit="1" customWidth="1"/>
    <col min="13193" max="13193" width="16" style="53" customWidth="1"/>
    <col min="13194" max="13194" width="53.88671875" style="53" customWidth="1"/>
    <col min="13195" max="13195" width="7.88671875" style="53" customWidth="1"/>
    <col min="13196" max="13196" width="11.109375" style="53" customWidth="1"/>
    <col min="13197" max="13197" width="12.33203125" style="53" customWidth="1"/>
    <col min="13198" max="13198" width="8.5546875" style="53" customWidth="1"/>
    <col min="13199" max="13199" width="13.88671875" style="53" customWidth="1"/>
    <col min="13200" max="13200" width="12" style="53" customWidth="1"/>
    <col min="13201" max="13201" width="12.5546875" style="53" customWidth="1"/>
    <col min="13202" max="13202" width="8.5546875" style="53" customWidth="1"/>
    <col min="13203" max="13203" width="3.33203125" style="53" customWidth="1"/>
    <col min="13204" max="13204" width="8.5546875" style="53" customWidth="1"/>
    <col min="13205" max="13205" width="12.5546875" style="53" customWidth="1"/>
    <col min="13206" max="13206" width="11.33203125" style="53" customWidth="1"/>
    <col min="13207" max="13207" width="15" style="53" customWidth="1"/>
    <col min="13208" max="13447" width="9.109375" style="53"/>
    <col min="13448" max="13448" width="6.44140625" style="53" bestFit="1" customWidth="1"/>
    <col min="13449" max="13449" width="16" style="53" customWidth="1"/>
    <col min="13450" max="13450" width="53.88671875" style="53" customWidth="1"/>
    <col min="13451" max="13451" width="7.88671875" style="53" customWidth="1"/>
    <col min="13452" max="13452" width="11.109375" style="53" customWidth="1"/>
    <col min="13453" max="13453" width="12.33203125" style="53" customWidth="1"/>
    <col min="13454" max="13454" width="8.5546875" style="53" customWidth="1"/>
    <col min="13455" max="13455" width="13.88671875" style="53" customWidth="1"/>
    <col min="13456" max="13456" width="12" style="53" customWidth="1"/>
    <col min="13457" max="13457" width="12.5546875" style="53" customWidth="1"/>
    <col min="13458" max="13458" width="8.5546875" style="53" customWidth="1"/>
    <col min="13459" max="13459" width="3.33203125" style="53" customWidth="1"/>
    <col min="13460" max="13460" width="8.5546875" style="53" customWidth="1"/>
    <col min="13461" max="13461" width="12.5546875" style="53" customWidth="1"/>
    <col min="13462" max="13462" width="11.33203125" style="53" customWidth="1"/>
    <col min="13463" max="13463" width="15" style="53" customWidth="1"/>
    <col min="13464" max="13703" width="9.109375" style="53"/>
    <col min="13704" max="13704" width="6.44140625" style="53" bestFit="1" customWidth="1"/>
    <col min="13705" max="13705" width="16" style="53" customWidth="1"/>
    <col min="13706" max="13706" width="53.88671875" style="53" customWidth="1"/>
    <col min="13707" max="13707" width="7.88671875" style="53" customWidth="1"/>
    <col min="13708" max="13708" width="11.109375" style="53" customWidth="1"/>
    <col min="13709" max="13709" width="12.33203125" style="53" customWidth="1"/>
    <col min="13710" max="13710" width="8.5546875" style="53" customWidth="1"/>
    <col min="13711" max="13711" width="13.88671875" style="53" customWidth="1"/>
    <col min="13712" max="13712" width="12" style="53" customWidth="1"/>
    <col min="13713" max="13713" width="12.5546875" style="53" customWidth="1"/>
    <col min="13714" max="13714" width="8.5546875" style="53" customWidth="1"/>
    <col min="13715" max="13715" width="3.33203125" style="53" customWidth="1"/>
    <col min="13716" max="13716" width="8.5546875" style="53" customWidth="1"/>
    <col min="13717" max="13717" width="12.5546875" style="53" customWidth="1"/>
    <col min="13718" max="13718" width="11.33203125" style="53" customWidth="1"/>
    <col min="13719" max="13719" width="15" style="53" customWidth="1"/>
    <col min="13720" max="13959" width="9.109375" style="53"/>
    <col min="13960" max="13960" width="6.44140625" style="53" bestFit="1" customWidth="1"/>
    <col min="13961" max="13961" width="16" style="53" customWidth="1"/>
    <col min="13962" max="13962" width="53.88671875" style="53" customWidth="1"/>
    <col min="13963" max="13963" width="7.88671875" style="53" customWidth="1"/>
    <col min="13964" max="13964" width="11.109375" style="53" customWidth="1"/>
    <col min="13965" max="13965" width="12.33203125" style="53" customWidth="1"/>
    <col min="13966" max="13966" width="8.5546875" style="53" customWidth="1"/>
    <col min="13967" max="13967" width="13.88671875" style="53" customWidth="1"/>
    <col min="13968" max="13968" width="12" style="53" customWidth="1"/>
    <col min="13969" max="13969" width="12.5546875" style="53" customWidth="1"/>
    <col min="13970" max="13970" width="8.5546875" style="53" customWidth="1"/>
    <col min="13971" max="13971" width="3.33203125" style="53" customWidth="1"/>
    <col min="13972" max="13972" width="8.5546875" style="53" customWidth="1"/>
    <col min="13973" max="13973" width="12.5546875" style="53" customWidth="1"/>
    <col min="13974" max="13974" width="11.33203125" style="53" customWidth="1"/>
    <col min="13975" max="13975" width="15" style="53" customWidth="1"/>
    <col min="13976" max="14215" width="9.109375" style="53"/>
    <col min="14216" max="14216" width="6.44140625" style="53" bestFit="1" customWidth="1"/>
    <col min="14217" max="14217" width="16" style="53" customWidth="1"/>
    <col min="14218" max="14218" width="53.88671875" style="53" customWidth="1"/>
    <col min="14219" max="14219" width="7.88671875" style="53" customWidth="1"/>
    <col min="14220" max="14220" width="11.109375" style="53" customWidth="1"/>
    <col min="14221" max="14221" width="12.33203125" style="53" customWidth="1"/>
    <col min="14222" max="14222" width="8.5546875" style="53" customWidth="1"/>
    <col min="14223" max="14223" width="13.88671875" style="53" customWidth="1"/>
    <col min="14224" max="14224" width="12" style="53" customWidth="1"/>
    <col min="14225" max="14225" width="12.5546875" style="53" customWidth="1"/>
    <col min="14226" max="14226" width="8.5546875" style="53" customWidth="1"/>
    <col min="14227" max="14227" width="3.33203125" style="53" customWidth="1"/>
    <col min="14228" max="14228" width="8.5546875" style="53" customWidth="1"/>
    <col min="14229" max="14229" width="12.5546875" style="53" customWidth="1"/>
    <col min="14230" max="14230" width="11.33203125" style="53" customWidth="1"/>
    <col min="14231" max="14231" width="15" style="53" customWidth="1"/>
    <col min="14232" max="14471" width="9.109375" style="53"/>
    <col min="14472" max="14472" width="6.44140625" style="53" bestFit="1" customWidth="1"/>
    <col min="14473" max="14473" width="16" style="53" customWidth="1"/>
    <col min="14474" max="14474" width="53.88671875" style="53" customWidth="1"/>
    <col min="14475" max="14475" width="7.88671875" style="53" customWidth="1"/>
    <col min="14476" max="14476" width="11.109375" style="53" customWidth="1"/>
    <col min="14477" max="14477" width="12.33203125" style="53" customWidth="1"/>
    <col min="14478" max="14478" width="8.5546875" style="53" customWidth="1"/>
    <col min="14479" max="14479" width="13.88671875" style="53" customWidth="1"/>
    <col min="14480" max="14480" width="12" style="53" customWidth="1"/>
    <col min="14481" max="14481" width="12.5546875" style="53" customWidth="1"/>
    <col min="14482" max="14482" width="8.5546875" style="53" customWidth="1"/>
    <col min="14483" max="14483" width="3.33203125" style="53" customWidth="1"/>
    <col min="14484" max="14484" width="8.5546875" style="53" customWidth="1"/>
    <col min="14485" max="14485" width="12.5546875" style="53" customWidth="1"/>
    <col min="14486" max="14486" width="11.33203125" style="53" customWidth="1"/>
    <col min="14487" max="14487" width="15" style="53" customWidth="1"/>
    <col min="14488" max="14727" width="9.109375" style="53"/>
    <col min="14728" max="14728" width="6.44140625" style="53" bestFit="1" customWidth="1"/>
    <col min="14729" max="14729" width="16" style="53" customWidth="1"/>
    <col min="14730" max="14730" width="53.88671875" style="53" customWidth="1"/>
    <col min="14731" max="14731" width="7.88671875" style="53" customWidth="1"/>
    <col min="14732" max="14732" width="11.109375" style="53" customWidth="1"/>
    <col min="14733" max="14733" width="12.33203125" style="53" customWidth="1"/>
    <col min="14734" max="14734" width="8.5546875" style="53" customWidth="1"/>
    <col min="14735" max="14735" width="13.88671875" style="53" customWidth="1"/>
    <col min="14736" max="14736" width="12" style="53" customWidth="1"/>
    <col min="14737" max="14737" width="12.5546875" style="53" customWidth="1"/>
    <col min="14738" max="14738" width="8.5546875" style="53" customWidth="1"/>
    <col min="14739" max="14739" width="3.33203125" style="53" customWidth="1"/>
    <col min="14740" max="14740" width="8.5546875" style="53" customWidth="1"/>
    <col min="14741" max="14741" width="12.5546875" style="53" customWidth="1"/>
    <col min="14742" max="14742" width="11.33203125" style="53" customWidth="1"/>
    <col min="14743" max="14743" width="15" style="53" customWidth="1"/>
    <col min="14744" max="14983" width="9.109375" style="53"/>
    <col min="14984" max="14984" width="6.44140625" style="53" bestFit="1" customWidth="1"/>
    <col min="14985" max="14985" width="16" style="53" customWidth="1"/>
    <col min="14986" max="14986" width="53.88671875" style="53" customWidth="1"/>
    <col min="14987" max="14987" width="7.88671875" style="53" customWidth="1"/>
    <col min="14988" max="14988" width="11.109375" style="53" customWidth="1"/>
    <col min="14989" max="14989" width="12.33203125" style="53" customWidth="1"/>
    <col min="14990" max="14990" width="8.5546875" style="53" customWidth="1"/>
    <col min="14991" max="14991" width="13.88671875" style="53" customWidth="1"/>
    <col min="14992" max="14992" width="12" style="53" customWidth="1"/>
    <col min="14993" max="14993" width="12.5546875" style="53" customWidth="1"/>
    <col min="14994" max="14994" width="8.5546875" style="53" customWidth="1"/>
    <col min="14995" max="14995" width="3.33203125" style="53" customWidth="1"/>
    <col min="14996" max="14996" width="8.5546875" style="53" customWidth="1"/>
    <col min="14997" max="14997" width="12.5546875" style="53" customWidth="1"/>
    <col min="14998" max="14998" width="11.33203125" style="53" customWidth="1"/>
    <col min="14999" max="14999" width="15" style="53" customWidth="1"/>
    <col min="15000" max="15239" width="9.109375" style="53"/>
    <col min="15240" max="15240" width="6.44140625" style="53" bestFit="1" customWidth="1"/>
    <col min="15241" max="15241" width="16" style="53" customWidth="1"/>
    <col min="15242" max="15242" width="53.88671875" style="53" customWidth="1"/>
    <col min="15243" max="15243" width="7.88671875" style="53" customWidth="1"/>
    <col min="15244" max="15244" width="11.109375" style="53" customWidth="1"/>
    <col min="15245" max="15245" width="12.33203125" style="53" customWidth="1"/>
    <col min="15246" max="15246" width="8.5546875" style="53" customWidth="1"/>
    <col min="15247" max="15247" width="13.88671875" style="53" customWidth="1"/>
    <col min="15248" max="15248" width="12" style="53" customWidth="1"/>
    <col min="15249" max="15249" width="12.5546875" style="53" customWidth="1"/>
    <col min="15250" max="15250" width="8.5546875" style="53" customWidth="1"/>
    <col min="15251" max="15251" width="3.33203125" style="53" customWidth="1"/>
    <col min="15252" max="15252" width="8.5546875" style="53" customWidth="1"/>
    <col min="15253" max="15253" width="12.5546875" style="53" customWidth="1"/>
    <col min="15254" max="15254" width="11.33203125" style="53" customWidth="1"/>
    <col min="15255" max="15255" width="15" style="53" customWidth="1"/>
    <col min="15256" max="15495" width="9.109375" style="53"/>
    <col min="15496" max="15496" width="6.44140625" style="53" bestFit="1" customWidth="1"/>
    <col min="15497" max="15497" width="16" style="53" customWidth="1"/>
    <col min="15498" max="15498" width="53.88671875" style="53" customWidth="1"/>
    <col min="15499" max="15499" width="7.88671875" style="53" customWidth="1"/>
    <col min="15500" max="15500" width="11.109375" style="53" customWidth="1"/>
    <col min="15501" max="15501" width="12.33203125" style="53" customWidth="1"/>
    <col min="15502" max="15502" width="8.5546875" style="53" customWidth="1"/>
    <col min="15503" max="15503" width="13.88671875" style="53" customWidth="1"/>
    <col min="15504" max="15504" width="12" style="53" customWidth="1"/>
    <col min="15505" max="15505" width="12.5546875" style="53" customWidth="1"/>
    <col min="15506" max="15506" width="8.5546875" style="53" customWidth="1"/>
    <col min="15507" max="15507" width="3.33203125" style="53" customWidth="1"/>
    <col min="15508" max="15508" width="8.5546875" style="53" customWidth="1"/>
    <col min="15509" max="15509" width="12.5546875" style="53" customWidth="1"/>
    <col min="15510" max="15510" width="11.33203125" style="53" customWidth="1"/>
    <col min="15511" max="15511" width="15" style="53" customWidth="1"/>
    <col min="15512" max="15751" width="9.109375" style="53"/>
    <col min="15752" max="15752" width="6.44140625" style="53" bestFit="1" customWidth="1"/>
    <col min="15753" max="15753" width="16" style="53" customWidth="1"/>
    <col min="15754" max="15754" width="53.88671875" style="53" customWidth="1"/>
    <col min="15755" max="15755" width="7.88671875" style="53" customWidth="1"/>
    <col min="15756" max="15756" width="11.109375" style="53" customWidth="1"/>
    <col min="15757" max="15757" width="12.33203125" style="53" customWidth="1"/>
    <col min="15758" max="15758" width="8.5546875" style="53" customWidth="1"/>
    <col min="15759" max="15759" width="13.88671875" style="53" customWidth="1"/>
    <col min="15760" max="15760" width="12" style="53" customWidth="1"/>
    <col min="15761" max="15761" width="12.5546875" style="53" customWidth="1"/>
    <col min="15762" max="15762" width="8.5546875" style="53" customWidth="1"/>
    <col min="15763" max="15763" width="3.33203125" style="53" customWidth="1"/>
    <col min="15764" max="15764" width="8.5546875" style="53" customWidth="1"/>
    <col min="15765" max="15765" width="12.5546875" style="53" customWidth="1"/>
    <col min="15766" max="15766" width="11.33203125" style="53" customWidth="1"/>
    <col min="15767" max="15767" width="15" style="53" customWidth="1"/>
    <col min="15768" max="16007" width="9.109375" style="53"/>
    <col min="16008" max="16008" width="6.44140625" style="53" bestFit="1" customWidth="1"/>
    <col min="16009" max="16009" width="16" style="53" customWidth="1"/>
    <col min="16010" max="16010" width="53.88671875" style="53" customWidth="1"/>
    <col min="16011" max="16011" width="7.88671875" style="53" customWidth="1"/>
    <col min="16012" max="16012" width="11.109375" style="53" customWidth="1"/>
    <col min="16013" max="16013" width="12.33203125" style="53" customWidth="1"/>
    <col min="16014" max="16014" width="8.5546875" style="53" customWidth="1"/>
    <col min="16015" max="16015" width="13.88671875" style="53" customWidth="1"/>
    <col min="16016" max="16016" width="12" style="53" customWidth="1"/>
    <col min="16017" max="16017" width="12.5546875" style="53" customWidth="1"/>
    <col min="16018" max="16018" width="8.5546875" style="53" customWidth="1"/>
    <col min="16019" max="16019" width="3.33203125" style="53" customWidth="1"/>
    <col min="16020" max="16020" width="8.5546875" style="53" customWidth="1"/>
    <col min="16021" max="16021" width="12.5546875" style="53" customWidth="1"/>
    <col min="16022" max="16022" width="11.33203125" style="53" customWidth="1"/>
    <col min="16023" max="16023" width="15" style="53" customWidth="1"/>
    <col min="16024" max="16306" width="9.109375" style="53"/>
    <col min="16307" max="16324" width="8.88671875" style="53" customWidth="1"/>
    <col min="16325" max="16373" width="9.109375" style="53"/>
    <col min="16374" max="16382" width="8.88671875" style="53" customWidth="1"/>
    <col min="16383" max="16384" width="8.88671875" style="53"/>
  </cols>
  <sheetData>
    <row r="1" spans="1:6">
      <c r="A1" s="313" t="s">
        <v>524</v>
      </c>
      <c r="B1" s="314"/>
      <c r="C1" s="314"/>
      <c r="D1" s="314"/>
      <c r="E1" s="314"/>
      <c r="F1" s="314"/>
    </row>
    <row r="2" spans="1:6">
      <c r="A2" s="1"/>
      <c r="B2" s="261"/>
      <c r="C2" s="101"/>
      <c r="D2" s="205"/>
      <c r="E2" s="2"/>
      <c r="F2" s="3"/>
    </row>
    <row r="3" spans="1:6" s="77" customFormat="1">
      <c r="A3" s="1" t="s">
        <v>493</v>
      </c>
      <c r="B3" s="261"/>
      <c r="C3" s="7"/>
      <c r="D3" s="206"/>
      <c r="F3" s="13"/>
    </row>
    <row r="4" spans="1:6" s="77" customFormat="1">
      <c r="A4" s="1"/>
      <c r="B4" s="261"/>
      <c r="C4" s="7"/>
      <c r="D4" s="206"/>
      <c r="F4" s="13"/>
    </row>
    <row r="5" spans="1:6" s="77" customFormat="1">
      <c r="A5" s="87" t="s">
        <v>0</v>
      </c>
      <c r="B5" s="184" t="s">
        <v>2</v>
      </c>
      <c r="C5" s="87" t="s">
        <v>3</v>
      </c>
      <c r="D5" s="263" t="s">
        <v>439</v>
      </c>
      <c r="E5" s="92" t="s">
        <v>370</v>
      </c>
      <c r="F5" s="92" t="s">
        <v>371</v>
      </c>
    </row>
    <row r="6" spans="1:6" s="77" customFormat="1">
      <c r="A6" s="78"/>
      <c r="B6" s="305"/>
      <c r="C6" s="168"/>
      <c r="D6" s="207"/>
      <c r="E6" s="88"/>
      <c r="F6" s="91"/>
    </row>
    <row r="7" spans="1:6" s="77" customFormat="1">
      <c r="A7" s="78" t="s">
        <v>440</v>
      </c>
      <c r="B7" s="330" t="s">
        <v>244</v>
      </c>
      <c r="C7" s="168"/>
      <c r="D7" s="207"/>
      <c r="E7" s="88"/>
      <c r="F7" s="79"/>
    </row>
    <row r="8" spans="1:6" s="77" customFormat="1">
      <c r="A8" s="78"/>
      <c r="B8" s="330"/>
      <c r="C8" s="168"/>
      <c r="D8" s="207"/>
      <c r="E8" s="88"/>
      <c r="F8" s="91"/>
    </row>
    <row r="9" spans="1:6" s="77" customFormat="1">
      <c r="A9" s="78" t="s">
        <v>441</v>
      </c>
      <c r="B9" s="330" t="s">
        <v>20</v>
      </c>
      <c r="C9" s="168"/>
      <c r="D9" s="207"/>
      <c r="E9" s="88"/>
      <c r="F9" s="79"/>
    </row>
    <row r="10" spans="1:6" s="77" customFormat="1">
      <c r="A10" s="78"/>
      <c r="B10" s="330"/>
      <c r="C10" s="168"/>
      <c r="D10" s="207"/>
      <c r="E10" s="88"/>
      <c r="F10" s="91"/>
    </row>
    <row r="11" spans="1:6" s="77" customFormat="1">
      <c r="A11" s="78" t="s">
        <v>442</v>
      </c>
      <c r="B11" s="330" t="s">
        <v>32</v>
      </c>
      <c r="C11" s="168"/>
      <c r="D11" s="207"/>
      <c r="E11" s="88"/>
      <c r="F11" s="79"/>
    </row>
    <row r="12" spans="1:6" s="77" customFormat="1">
      <c r="A12" s="78"/>
      <c r="B12" s="330"/>
      <c r="C12" s="168"/>
      <c r="D12" s="207"/>
      <c r="E12" s="88"/>
      <c r="F12" s="91"/>
    </row>
    <row r="13" spans="1:6" s="77" customFormat="1">
      <c r="A13" s="78" t="s">
        <v>443</v>
      </c>
      <c r="B13" s="330" t="s">
        <v>188</v>
      </c>
      <c r="C13" s="168"/>
      <c r="D13" s="207"/>
      <c r="E13" s="88"/>
      <c r="F13" s="79"/>
    </row>
    <row r="14" spans="1:6" s="77" customFormat="1">
      <c r="A14" s="78"/>
      <c r="B14" s="330"/>
      <c r="C14" s="168"/>
      <c r="D14" s="207"/>
      <c r="E14" s="88"/>
      <c r="F14" s="91"/>
    </row>
    <row r="15" spans="1:6" s="77" customFormat="1">
      <c r="A15" s="78" t="s">
        <v>444</v>
      </c>
      <c r="B15" s="330" t="s">
        <v>96</v>
      </c>
      <c r="C15" s="168"/>
      <c r="D15" s="207"/>
      <c r="E15" s="88"/>
      <c r="F15" s="79"/>
    </row>
    <row r="16" spans="1:6" s="77" customFormat="1">
      <c r="A16" s="78"/>
      <c r="B16" s="330"/>
      <c r="C16" s="168"/>
      <c r="D16" s="207"/>
      <c r="E16" s="88"/>
      <c r="F16" s="91"/>
    </row>
    <row r="17" spans="1:6" s="77" customFormat="1">
      <c r="A17" s="78" t="s">
        <v>445</v>
      </c>
      <c r="B17" s="330" t="s">
        <v>190</v>
      </c>
      <c r="C17" s="168"/>
      <c r="D17" s="207"/>
      <c r="E17" s="88"/>
      <c r="F17" s="19"/>
    </row>
    <row r="18" spans="1:6" s="77" customFormat="1">
      <c r="A18" s="78"/>
      <c r="B18" s="305"/>
      <c r="C18" s="168"/>
      <c r="D18" s="207"/>
      <c r="E18" s="88"/>
      <c r="F18" s="91"/>
    </row>
    <row r="19" spans="1:6" s="77" customFormat="1">
      <c r="A19" s="55"/>
      <c r="B19" s="306"/>
      <c r="C19" s="87"/>
      <c r="D19" s="207"/>
      <c r="E19" s="57"/>
      <c r="F19" s="80"/>
    </row>
    <row r="20" spans="1:6" s="77" customFormat="1">
      <c r="A20" s="53"/>
      <c r="B20" s="194"/>
      <c r="C20" s="167"/>
      <c r="D20" s="206"/>
      <c r="E20" s="15"/>
      <c r="F20" s="15"/>
    </row>
    <row r="21" spans="1:6" s="77" customFormat="1" ht="14.4">
      <c r="A21" s="16"/>
      <c r="B21" s="307"/>
      <c r="C21" s="265"/>
      <c r="D21" s="206"/>
      <c r="E21" s="15"/>
      <c r="F21" s="15"/>
    </row>
    <row r="22" spans="1:6" s="77" customFormat="1" ht="14.4">
      <c r="A22" s="17"/>
      <c r="B22" s="194"/>
      <c r="C22" s="265"/>
      <c r="D22" s="206"/>
      <c r="E22" s="15"/>
      <c r="F22" s="15"/>
    </row>
    <row r="23" spans="1:6" s="77" customFormat="1" ht="14.4">
      <c r="A23" s="17"/>
      <c r="B23" s="194"/>
      <c r="C23" s="265"/>
      <c r="D23" s="206"/>
      <c r="E23" s="15"/>
      <c r="F23" s="15"/>
    </row>
    <row r="24" spans="1:6" s="77" customFormat="1" ht="14.4">
      <c r="A24" s="17"/>
      <c r="B24" s="194"/>
      <c r="C24" s="265"/>
      <c r="D24" s="206"/>
      <c r="E24" s="15"/>
      <c r="F24" s="15"/>
    </row>
    <row r="25" spans="1:6" s="77" customFormat="1" ht="14.4">
      <c r="A25" s="17"/>
      <c r="B25" s="308"/>
      <c r="C25" s="265"/>
      <c r="D25" s="206"/>
      <c r="E25" s="15"/>
      <c r="F25" s="15"/>
    </row>
    <row r="26" spans="1:6" s="77" customFormat="1">
      <c r="A26" s="17"/>
      <c r="B26" s="261"/>
      <c r="C26" s="167"/>
      <c r="D26" s="206"/>
      <c r="E26" s="15"/>
      <c r="F26" s="15"/>
    </row>
    <row r="27" spans="1:6" s="77" customFormat="1">
      <c r="A27" s="17"/>
      <c r="B27" s="261"/>
      <c r="C27" s="167"/>
      <c r="D27" s="206"/>
      <c r="E27" s="15"/>
      <c r="F27" s="15"/>
    </row>
    <row r="28" spans="1:6" s="77" customFormat="1">
      <c r="A28" s="17"/>
      <c r="B28" s="261"/>
      <c r="C28" s="167"/>
      <c r="D28" s="206"/>
      <c r="E28" s="15"/>
      <c r="F28" s="15"/>
    </row>
    <row r="29" spans="1:6" s="77" customFormat="1">
      <c r="A29" s="17"/>
      <c r="B29" s="261"/>
      <c r="C29" s="167"/>
      <c r="D29" s="206"/>
      <c r="E29" s="15"/>
      <c r="F29" s="15"/>
    </row>
    <row r="30" spans="1:6" s="77" customFormat="1">
      <c r="A30" s="8"/>
      <c r="B30" s="261"/>
      <c r="C30" s="167"/>
      <c r="D30" s="206"/>
      <c r="E30" s="15"/>
      <c r="F30" s="15"/>
    </row>
    <row r="31" spans="1:6" s="77" customFormat="1">
      <c r="A31" s="8"/>
      <c r="B31" s="261"/>
      <c r="C31" s="167"/>
      <c r="D31" s="206"/>
      <c r="E31" s="15"/>
      <c r="F31" s="15"/>
    </row>
    <row r="32" spans="1:6" s="257" customFormat="1" ht="13.2">
      <c r="A32" s="171" t="s">
        <v>0</v>
      </c>
      <c r="B32" s="256" t="s">
        <v>2</v>
      </c>
      <c r="C32" s="171" t="s">
        <v>3</v>
      </c>
      <c r="D32" s="210" t="s">
        <v>439</v>
      </c>
      <c r="E32" s="171" t="s">
        <v>370</v>
      </c>
      <c r="F32" s="171" t="s">
        <v>371</v>
      </c>
    </row>
    <row r="33" spans="1:6" s="258" customFormat="1" ht="13.2">
      <c r="A33" s="236" t="s">
        <v>440</v>
      </c>
      <c r="B33" s="184" t="s">
        <v>25</v>
      </c>
      <c r="C33" s="171"/>
      <c r="D33" s="208"/>
      <c r="E33" s="237"/>
      <c r="F33" s="237"/>
    </row>
    <row r="34" spans="1:6" s="258" customFormat="1" ht="13.2">
      <c r="A34" s="236"/>
      <c r="B34" s="184"/>
      <c r="C34" s="171"/>
      <c r="D34" s="208"/>
      <c r="E34" s="238"/>
      <c r="F34" s="237"/>
    </row>
    <row r="35" spans="1:6" s="258" customFormat="1" ht="13.2">
      <c r="A35" s="239">
        <v>1</v>
      </c>
      <c r="B35" s="203" t="s">
        <v>8</v>
      </c>
      <c r="C35" s="188"/>
      <c r="D35" s="208"/>
      <c r="E35" s="238"/>
      <c r="F35" s="237"/>
    </row>
    <row r="36" spans="1:6" s="258" customFormat="1" ht="13.2">
      <c r="A36" s="237"/>
      <c r="B36" s="180"/>
      <c r="C36" s="188"/>
      <c r="D36" s="208"/>
      <c r="E36" s="238"/>
      <c r="F36" s="237"/>
    </row>
    <row r="37" spans="1:6" s="258" customFormat="1" ht="79.2">
      <c r="A37" s="239">
        <v>1.1000000000000001</v>
      </c>
      <c r="B37" s="180" t="s">
        <v>700</v>
      </c>
      <c r="C37" s="188"/>
      <c r="D37" s="208"/>
      <c r="E37" s="238"/>
      <c r="F37" s="238"/>
    </row>
    <row r="38" spans="1:6" s="258" customFormat="1" ht="13.2">
      <c r="A38" s="239" t="s">
        <v>12</v>
      </c>
      <c r="B38" s="180" t="s">
        <v>110</v>
      </c>
      <c r="C38" s="188" t="s">
        <v>13</v>
      </c>
      <c r="D38" s="209">
        <v>1</v>
      </c>
      <c r="E38" s="238"/>
      <c r="F38" s="238"/>
    </row>
    <row r="39" spans="1:6" s="258" customFormat="1" ht="13.2">
      <c r="A39" s="237"/>
      <c r="B39" s="180"/>
      <c r="C39" s="188"/>
      <c r="D39" s="208"/>
      <c r="E39" s="238"/>
      <c r="F39" s="237"/>
    </row>
    <row r="40" spans="1:6" s="258" customFormat="1" ht="39.6">
      <c r="A40" s="239">
        <v>1.2</v>
      </c>
      <c r="B40" s="182" t="s">
        <v>123</v>
      </c>
      <c r="C40" s="188"/>
      <c r="D40" s="208"/>
      <c r="E40" s="237"/>
      <c r="F40" s="237"/>
    </row>
    <row r="41" spans="1:6" s="258" customFormat="1" ht="13.2">
      <c r="A41" s="239" t="s">
        <v>12</v>
      </c>
      <c r="B41" s="182" t="s">
        <v>217</v>
      </c>
      <c r="C41" s="177" t="s">
        <v>13</v>
      </c>
      <c r="D41" s="209">
        <v>1</v>
      </c>
      <c r="E41" s="259"/>
      <c r="F41" s="238"/>
    </row>
    <row r="42" spans="1:6" s="258" customFormat="1" ht="13.2">
      <c r="A42" s="239"/>
      <c r="B42" s="180"/>
      <c r="C42" s="188"/>
      <c r="D42" s="208"/>
      <c r="E42" s="238"/>
      <c r="F42" s="238"/>
    </row>
    <row r="43" spans="1:6" s="258" customFormat="1" ht="52.8">
      <c r="A43" s="239">
        <v>2</v>
      </c>
      <c r="B43" s="180" t="s">
        <v>701</v>
      </c>
      <c r="C43" s="188"/>
      <c r="D43" s="208"/>
      <c r="E43" s="237"/>
      <c r="F43" s="237"/>
    </row>
    <row r="44" spans="1:6" s="258" customFormat="1" ht="13.2">
      <c r="A44" s="239" t="s">
        <v>12</v>
      </c>
      <c r="B44" s="180" t="s">
        <v>16</v>
      </c>
      <c r="C44" s="172" t="s">
        <v>13</v>
      </c>
      <c r="D44" s="209">
        <v>12</v>
      </c>
      <c r="E44" s="238"/>
      <c r="F44" s="238"/>
    </row>
    <row r="45" spans="1:6" s="258" customFormat="1" ht="13.2">
      <c r="A45" s="239" t="s">
        <v>14</v>
      </c>
      <c r="B45" s="180" t="s">
        <v>17</v>
      </c>
      <c r="C45" s="172" t="s">
        <v>13</v>
      </c>
      <c r="D45" s="209" t="s">
        <v>255</v>
      </c>
      <c r="E45" s="238"/>
      <c r="F45" s="238"/>
    </row>
    <row r="46" spans="1:6" s="258" customFormat="1" ht="13.2">
      <c r="A46" s="239" t="s">
        <v>15</v>
      </c>
      <c r="B46" s="180" t="s">
        <v>127</v>
      </c>
      <c r="C46" s="172" t="s">
        <v>13</v>
      </c>
      <c r="D46" s="209">
        <v>8</v>
      </c>
      <c r="E46" s="238"/>
      <c r="F46" s="238"/>
    </row>
    <row r="47" spans="1:6" s="258" customFormat="1" ht="13.2">
      <c r="A47" s="239" t="s">
        <v>83</v>
      </c>
      <c r="B47" s="180" t="s">
        <v>18</v>
      </c>
      <c r="C47" s="172" t="s">
        <v>13</v>
      </c>
      <c r="D47" s="209">
        <v>7</v>
      </c>
      <c r="E47" s="238"/>
      <c r="F47" s="238"/>
    </row>
    <row r="48" spans="1:6" s="258" customFormat="1" ht="13.2">
      <c r="A48" s="239"/>
      <c r="B48" s="180"/>
      <c r="C48" s="188"/>
      <c r="D48" s="208"/>
      <c r="E48" s="238"/>
      <c r="F48" s="238"/>
    </row>
    <row r="49" spans="1:6" s="258" customFormat="1" ht="26.4">
      <c r="A49" s="239">
        <v>3</v>
      </c>
      <c r="B49" s="180" t="s">
        <v>405</v>
      </c>
      <c r="C49" s="188" t="s">
        <v>13</v>
      </c>
      <c r="D49" s="209">
        <v>6</v>
      </c>
      <c r="E49" s="238"/>
      <c r="F49" s="238"/>
    </row>
    <row r="50" spans="1:6" s="258" customFormat="1" ht="13.2">
      <c r="A50" s="239"/>
      <c r="B50" s="180"/>
      <c r="C50" s="188"/>
      <c r="D50" s="209"/>
      <c r="E50" s="238"/>
      <c r="F50" s="238"/>
    </row>
    <row r="51" spans="1:6" s="258" customFormat="1" ht="39.6">
      <c r="A51" s="239">
        <v>4</v>
      </c>
      <c r="B51" s="204" t="s">
        <v>373</v>
      </c>
      <c r="C51" s="188"/>
      <c r="D51" s="209"/>
      <c r="E51" s="238"/>
      <c r="F51" s="238"/>
    </row>
    <row r="52" spans="1:6" s="258" customFormat="1" ht="13.2">
      <c r="A52" s="239" t="s">
        <v>12</v>
      </c>
      <c r="B52" s="189" t="s">
        <v>374</v>
      </c>
      <c r="C52" s="188" t="s">
        <v>13</v>
      </c>
      <c r="D52" s="209">
        <v>2</v>
      </c>
      <c r="E52" s="238"/>
      <c r="F52" s="238"/>
    </row>
    <row r="53" spans="1:6" s="258" customFormat="1" ht="13.2">
      <c r="A53" s="245"/>
      <c r="B53" s="189"/>
      <c r="C53" s="188"/>
      <c r="D53" s="208"/>
      <c r="E53" s="238"/>
      <c r="F53" s="238"/>
    </row>
    <row r="54" spans="1:6" s="258" customFormat="1" ht="13.2">
      <c r="A54" s="239"/>
      <c r="B54" s="184" t="s">
        <v>24</v>
      </c>
      <c r="C54" s="190"/>
      <c r="D54" s="210"/>
      <c r="E54" s="247"/>
      <c r="F54" s="248"/>
    </row>
    <row r="55" spans="1:6" s="258" customFormat="1" ht="13.2">
      <c r="A55" s="239"/>
      <c r="B55" s="184"/>
      <c r="C55" s="190"/>
      <c r="D55" s="210"/>
      <c r="E55" s="247"/>
      <c r="F55" s="248"/>
    </row>
    <row r="56" spans="1:6" s="258" customFormat="1" ht="13.2">
      <c r="A56" s="239"/>
      <c r="B56" s="184"/>
      <c r="C56" s="190"/>
      <c r="D56" s="210"/>
      <c r="E56" s="247"/>
      <c r="F56" s="248"/>
    </row>
    <row r="57" spans="1:6" s="258" customFormat="1" ht="13.2">
      <c r="A57" s="246" t="s">
        <v>441</v>
      </c>
      <c r="B57" s="203" t="s">
        <v>20</v>
      </c>
      <c r="C57" s="190"/>
      <c r="D57" s="208"/>
      <c r="E57" s="237"/>
      <c r="F57" s="237"/>
    </row>
    <row r="58" spans="1:6" s="258" customFormat="1" ht="13.2">
      <c r="A58" s="240"/>
      <c r="B58" s="180"/>
      <c r="C58" s="188"/>
      <c r="D58" s="208"/>
      <c r="E58" s="237"/>
      <c r="F58" s="237"/>
    </row>
    <row r="59" spans="1:6" s="258" customFormat="1" ht="39.6">
      <c r="A59" s="239">
        <v>1</v>
      </c>
      <c r="B59" s="182" t="s">
        <v>544</v>
      </c>
      <c r="C59" s="172"/>
      <c r="D59" s="208"/>
      <c r="E59" s="238"/>
      <c r="F59" s="238"/>
    </row>
    <row r="60" spans="1:6" s="258" customFormat="1" ht="13.2">
      <c r="A60" s="239" t="s">
        <v>12</v>
      </c>
      <c r="B60" s="178" t="s">
        <v>483</v>
      </c>
      <c r="C60" s="172" t="s">
        <v>95</v>
      </c>
      <c r="D60" s="209">
        <v>40</v>
      </c>
      <c r="E60" s="259"/>
      <c r="F60" s="260"/>
    </row>
    <row r="61" spans="1:6" s="258" customFormat="1" ht="13.2">
      <c r="A61" s="239"/>
      <c r="B61" s="178"/>
      <c r="C61" s="172"/>
      <c r="D61" s="209"/>
      <c r="E61" s="237"/>
      <c r="F61" s="237"/>
    </row>
    <row r="62" spans="1:6" s="258" customFormat="1" ht="13.2">
      <c r="A62" s="239">
        <v>2</v>
      </c>
      <c r="B62" s="184" t="s">
        <v>274</v>
      </c>
      <c r="C62" s="172"/>
      <c r="D62" s="208"/>
      <c r="E62" s="244"/>
      <c r="F62" s="238"/>
    </row>
    <row r="63" spans="1:6" s="258" customFormat="1" ht="13.2">
      <c r="A63" s="239"/>
      <c r="B63" s="178"/>
      <c r="C63" s="172"/>
      <c r="D63" s="208"/>
      <c r="E63" s="244"/>
      <c r="F63" s="238"/>
    </row>
    <row r="64" spans="1:6" s="258" customFormat="1" ht="52.8">
      <c r="A64" s="239">
        <v>2.1</v>
      </c>
      <c r="B64" s="178" t="s">
        <v>275</v>
      </c>
      <c r="C64" s="172"/>
      <c r="D64" s="208"/>
      <c r="E64" s="244"/>
      <c r="F64" s="238"/>
    </row>
    <row r="65" spans="1:6" s="258" customFormat="1" ht="13.2">
      <c r="A65" s="239" t="s">
        <v>12</v>
      </c>
      <c r="B65" s="178" t="s">
        <v>276</v>
      </c>
      <c r="C65" s="172" t="s">
        <v>95</v>
      </c>
      <c r="D65" s="209">
        <v>25</v>
      </c>
      <c r="E65" s="244"/>
      <c r="F65" s="238"/>
    </row>
    <row r="66" spans="1:6" s="258" customFormat="1" ht="13.2">
      <c r="A66" s="239"/>
      <c r="B66" s="178"/>
      <c r="C66" s="172"/>
      <c r="D66" s="208"/>
      <c r="E66" s="244"/>
      <c r="F66" s="238"/>
    </row>
    <row r="67" spans="1:6" s="258" customFormat="1" ht="39.6">
      <c r="A67" s="239">
        <v>2.2000000000000002</v>
      </c>
      <c r="B67" s="178" t="s">
        <v>427</v>
      </c>
      <c r="C67" s="172"/>
      <c r="D67" s="208"/>
      <c r="E67" s="244"/>
      <c r="F67" s="238"/>
    </row>
    <row r="68" spans="1:6" s="258" customFormat="1" ht="13.2">
      <c r="A68" s="239" t="s">
        <v>12</v>
      </c>
      <c r="B68" s="178" t="s">
        <v>276</v>
      </c>
      <c r="C68" s="172" t="s">
        <v>95</v>
      </c>
      <c r="D68" s="209">
        <v>10</v>
      </c>
      <c r="E68" s="244"/>
      <c r="F68" s="238"/>
    </row>
    <row r="69" spans="1:6" s="258" customFormat="1" ht="13.2">
      <c r="A69" s="239"/>
      <c r="B69" s="178"/>
      <c r="C69" s="172"/>
      <c r="D69" s="208"/>
      <c r="E69" s="244"/>
      <c r="F69" s="238"/>
    </row>
    <row r="70" spans="1:6" s="258" customFormat="1" ht="26.4">
      <c r="A70" s="239">
        <v>2.2999999999999998</v>
      </c>
      <c r="B70" s="178" t="s">
        <v>384</v>
      </c>
      <c r="C70" s="172"/>
      <c r="D70" s="208"/>
      <c r="E70" s="244"/>
      <c r="F70" s="238"/>
    </row>
    <row r="71" spans="1:6" s="258" customFormat="1" ht="13.2">
      <c r="A71" s="239" t="s">
        <v>12</v>
      </c>
      <c r="B71" s="178" t="s">
        <v>294</v>
      </c>
      <c r="C71" s="172" t="s">
        <v>95</v>
      </c>
      <c r="D71" s="209">
        <v>5</v>
      </c>
      <c r="E71" s="244"/>
      <c r="F71" s="238"/>
    </row>
    <row r="72" spans="1:6" s="258" customFormat="1" ht="13.2">
      <c r="A72" s="239"/>
      <c r="B72" s="178"/>
      <c r="C72" s="172"/>
      <c r="D72" s="208"/>
      <c r="E72" s="244"/>
      <c r="F72" s="238"/>
    </row>
    <row r="73" spans="1:6" s="258" customFormat="1" ht="13.2">
      <c r="A73" s="249">
        <v>3</v>
      </c>
      <c r="B73" s="203" t="s">
        <v>26</v>
      </c>
      <c r="C73" s="190"/>
      <c r="D73" s="208"/>
      <c r="E73" s="237"/>
      <c r="F73" s="237"/>
    </row>
    <row r="74" spans="1:6" s="258" customFormat="1" ht="52.8">
      <c r="A74" s="239"/>
      <c r="B74" s="180" t="s">
        <v>430</v>
      </c>
      <c r="C74" s="188"/>
      <c r="D74" s="208"/>
      <c r="E74" s="238"/>
      <c r="F74" s="238"/>
    </row>
    <row r="75" spans="1:6" s="258" customFormat="1" ht="13.2">
      <c r="A75" s="239" t="s">
        <v>12</v>
      </c>
      <c r="B75" s="180" t="s">
        <v>31</v>
      </c>
      <c r="C75" s="188" t="s">
        <v>13</v>
      </c>
      <c r="D75" s="209">
        <v>2</v>
      </c>
      <c r="E75" s="238"/>
      <c r="F75" s="238"/>
    </row>
    <row r="76" spans="1:6" s="258" customFormat="1" ht="13.2">
      <c r="A76" s="239"/>
      <c r="B76" s="180"/>
      <c r="C76" s="188"/>
      <c r="D76" s="209"/>
      <c r="E76" s="238"/>
      <c r="F76" s="238"/>
    </row>
    <row r="77" spans="1:6" s="258" customFormat="1" ht="13.2">
      <c r="A77" s="239">
        <v>4</v>
      </c>
      <c r="B77" s="184" t="s">
        <v>139</v>
      </c>
      <c r="C77" s="172"/>
      <c r="D77" s="208"/>
      <c r="E77" s="238"/>
      <c r="F77" s="238"/>
    </row>
    <row r="78" spans="1:6" s="258" customFormat="1" ht="79.2">
      <c r="A78" s="250"/>
      <c r="B78" s="178" t="s">
        <v>707</v>
      </c>
      <c r="C78" s="172"/>
      <c r="D78" s="208"/>
      <c r="E78" s="238"/>
      <c r="F78" s="238"/>
    </row>
    <row r="79" spans="1:6" s="258" customFormat="1" ht="13.2">
      <c r="A79" s="251" t="s">
        <v>141</v>
      </c>
      <c r="B79" s="178" t="s">
        <v>550</v>
      </c>
      <c r="C79" s="172" t="s">
        <v>95</v>
      </c>
      <c r="D79" s="209">
        <v>10</v>
      </c>
      <c r="E79" s="259"/>
      <c r="F79" s="238"/>
    </row>
    <row r="80" spans="1:6" s="258" customFormat="1" ht="13.2">
      <c r="A80" s="239"/>
      <c r="B80" s="180"/>
      <c r="C80" s="188"/>
      <c r="D80" s="208"/>
      <c r="E80" s="237"/>
      <c r="F80" s="237"/>
    </row>
    <row r="81" spans="1:6" s="258" customFormat="1" ht="118.8">
      <c r="A81" s="239">
        <v>5</v>
      </c>
      <c r="B81" s="195" t="s">
        <v>143</v>
      </c>
      <c r="C81" s="177" t="s">
        <v>144</v>
      </c>
      <c r="D81" s="209">
        <v>10</v>
      </c>
      <c r="E81" s="259"/>
      <c r="F81" s="238"/>
    </row>
    <row r="82" spans="1:6" s="258" customFormat="1" ht="13.2">
      <c r="A82" s="239"/>
      <c r="B82" s="195"/>
      <c r="C82" s="177"/>
      <c r="D82" s="264"/>
      <c r="E82" s="238"/>
      <c r="F82" s="238"/>
    </row>
    <row r="83" spans="1:6" s="258" customFormat="1" ht="13.2">
      <c r="A83" s="239"/>
      <c r="B83" s="184" t="s">
        <v>24</v>
      </c>
      <c r="C83" s="190"/>
      <c r="D83" s="210"/>
      <c r="E83" s="247"/>
      <c r="F83" s="248"/>
    </row>
    <row r="84" spans="1:6" s="258" customFormat="1" ht="13.2">
      <c r="A84" s="239"/>
      <c r="B84" s="184"/>
      <c r="C84" s="190"/>
      <c r="D84" s="210"/>
      <c r="E84" s="247"/>
      <c r="F84" s="248"/>
    </row>
    <row r="85" spans="1:6" s="257" customFormat="1" ht="13.2">
      <c r="A85" s="249" t="s">
        <v>442</v>
      </c>
      <c r="B85" s="203" t="s">
        <v>32</v>
      </c>
      <c r="C85" s="190"/>
      <c r="D85" s="210"/>
      <c r="E85" s="223"/>
      <c r="F85" s="223"/>
    </row>
    <row r="86" spans="1:6" s="257" customFormat="1" ht="13.2">
      <c r="A86" s="249"/>
      <c r="B86" s="203"/>
      <c r="C86" s="190"/>
      <c r="D86" s="210"/>
      <c r="E86" s="223"/>
      <c r="F86" s="223"/>
    </row>
    <row r="87" spans="1:6" s="258" customFormat="1" ht="92.4">
      <c r="A87" s="239">
        <v>1</v>
      </c>
      <c r="B87" s="180" t="s">
        <v>33</v>
      </c>
      <c r="C87" s="188"/>
      <c r="D87" s="208"/>
      <c r="E87" s="238"/>
      <c r="F87" s="238"/>
    </row>
    <row r="88" spans="1:6" s="258" customFormat="1" ht="13.2">
      <c r="A88" s="239" t="s">
        <v>12</v>
      </c>
      <c r="B88" s="180" t="s">
        <v>34</v>
      </c>
      <c r="C88" s="188" t="s">
        <v>98</v>
      </c>
      <c r="D88" s="209">
        <v>2</v>
      </c>
      <c r="E88" s="238"/>
      <c r="F88" s="238"/>
    </row>
    <row r="89" spans="1:6" s="258" customFormat="1" ht="13.2">
      <c r="A89" s="239" t="s">
        <v>14</v>
      </c>
      <c r="B89" s="180" t="s">
        <v>35</v>
      </c>
      <c r="C89" s="188" t="s">
        <v>98</v>
      </c>
      <c r="D89" s="209">
        <v>2</v>
      </c>
      <c r="E89" s="238"/>
      <c r="F89" s="238"/>
    </row>
    <row r="90" spans="1:6" s="258" customFormat="1" ht="39.6">
      <c r="A90" s="239" t="s">
        <v>15</v>
      </c>
      <c r="B90" s="180" t="s">
        <v>36</v>
      </c>
      <c r="C90" s="188" t="s">
        <v>98</v>
      </c>
      <c r="D90" s="209">
        <v>20</v>
      </c>
      <c r="E90" s="238"/>
      <c r="F90" s="238"/>
    </row>
    <row r="91" spans="1:6" s="258" customFormat="1" ht="13.2">
      <c r="A91" s="239"/>
      <c r="B91" s="180"/>
      <c r="C91" s="188"/>
      <c r="D91" s="208"/>
      <c r="E91" s="238"/>
      <c r="F91" s="238"/>
    </row>
    <row r="92" spans="1:6" s="258" customFormat="1" ht="66">
      <c r="A92" s="239">
        <v>2</v>
      </c>
      <c r="B92" s="180" t="s">
        <v>38</v>
      </c>
      <c r="C92" s="188"/>
      <c r="D92" s="208"/>
      <c r="E92" s="238"/>
      <c r="F92" s="238"/>
    </row>
    <row r="93" spans="1:6" s="258" customFormat="1" ht="13.2">
      <c r="A93" s="239" t="s">
        <v>12</v>
      </c>
      <c r="B93" s="180" t="s">
        <v>39</v>
      </c>
      <c r="C93" s="188" t="s">
        <v>98</v>
      </c>
      <c r="D93" s="209" t="s">
        <v>255</v>
      </c>
      <c r="E93" s="238"/>
      <c r="F93" s="238"/>
    </row>
    <row r="94" spans="1:6" s="258" customFormat="1" ht="13.2">
      <c r="A94" s="239" t="s">
        <v>14</v>
      </c>
      <c r="B94" s="180" t="s">
        <v>40</v>
      </c>
      <c r="C94" s="188" t="s">
        <v>98</v>
      </c>
      <c r="D94" s="209" t="s">
        <v>255</v>
      </c>
      <c r="E94" s="238"/>
      <c r="F94" s="238"/>
    </row>
    <row r="95" spans="1:6" s="258" customFormat="1" ht="39.6">
      <c r="A95" s="239" t="s">
        <v>15</v>
      </c>
      <c r="B95" s="180" t="s">
        <v>375</v>
      </c>
      <c r="C95" s="188" t="s">
        <v>98</v>
      </c>
      <c r="D95" s="209">
        <v>2</v>
      </c>
      <c r="E95" s="238"/>
      <c r="F95" s="238"/>
    </row>
    <row r="96" spans="1:6" s="258" customFormat="1" ht="13.2">
      <c r="A96" s="239"/>
      <c r="B96" s="180"/>
      <c r="C96" s="188"/>
      <c r="D96" s="208"/>
      <c r="E96" s="237"/>
      <c r="F96" s="237"/>
    </row>
    <row r="97" spans="1:6" s="258" customFormat="1" ht="52.8">
      <c r="A97" s="239">
        <v>3</v>
      </c>
      <c r="B97" s="180" t="s">
        <v>42</v>
      </c>
      <c r="C97" s="188" t="s">
        <v>13</v>
      </c>
      <c r="D97" s="209" t="s">
        <v>255</v>
      </c>
      <c r="E97" s="238"/>
      <c r="F97" s="238"/>
    </row>
    <row r="98" spans="1:6" s="258" customFormat="1" ht="13.2">
      <c r="A98" s="239"/>
      <c r="B98" s="180"/>
      <c r="C98" s="188"/>
      <c r="D98" s="208"/>
      <c r="E98" s="238"/>
      <c r="F98" s="238"/>
    </row>
    <row r="99" spans="1:6" s="258" customFormat="1" ht="39.6">
      <c r="A99" s="239">
        <v>4</v>
      </c>
      <c r="B99" s="180" t="s">
        <v>43</v>
      </c>
      <c r="C99" s="188"/>
      <c r="D99" s="208"/>
      <c r="E99" s="238"/>
      <c r="F99" s="238"/>
    </row>
    <row r="100" spans="1:6" s="258" customFormat="1" ht="13.2">
      <c r="A100" s="239" t="s">
        <v>12</v>
      </c>
      <c r="B100" s="180" t="s">
        <v>44</v>
      </c>
      <c r="C100" s="188" t="s">
        <v>13</v>
      </c>
      <c r="D100" s="209">
        <v>6</v>
      </c>
      <c r="E100" s="238"/>
      <c r="F100" s="238"/>
    </row>
    <row r="101" spans="1:6" s="258" customFormat="1" ht="13.2">
      <c r="A101" s="239" t="s">
        <v>14</v>
      </c>
      <c r="B101" s="180" t="s">
        <v>45</v>
      </c>
      <c r="C101" s="188" t="s">
        <v>13</v>
      </c>
      <c r="D101" s="209">
        <v>4</v>
      </c>
      <c r="E101" s="238"/>
      <c r="F101" s="238"/>
    </row>
    <row r="102" spans="1:6" s="258" customFormat="1" ht="13.2">
      <c r="A102" s="239" t="s">
        <v>15</v>
      </c>
      <c r="B102" s="180" t="s">
        <v>46</v>
      </c>
      <c r="C102" s="188" t="s">
        <v>13</v>
      </c>
      <c r="D102" s="209">
        <v>6</v>
      </c>
      <c r="E102" s="238"/>
      <c r="F102" s="238"/>
    </row>
    <row r="103" spans="1:6" s="258" customFormat="1" ht="13.2">
      <c r="A103" s="239" t="s">
        <v>83</v>
      </c>
      <c r="B103" s="180" t="s">
        <v>47</v>
      </c>
      <c r="C103" s="188" t="s">
        <v>13</v>
      </c>
      <c r="D103" s="209">
        <v>4</v>
      </c>
      <c r="E103" s="238"/>
      <c r="F103" s="238"/>
    </row>
    <row r="104" spans="1:6" s="258" customFormat="1" ht="13.2">
      <c r="A104" s="239"/>
      <c r="B104" s="180"/>
      <c r="C104" s="188"/>
      <c r="D104" s="208"/>
      <c r="E104" s="238"/>
      <c r="F104" s="238"/>
    </row>
    <row r="105" spans="1:6" s="258" customFormat="1" ht="26.4">
      <c r="A105" s="239">
        <v>5</v>
      </c>
      <c r="B105" s="180" t="s">
        <v>49</v>
      </c>
      <c r="C105" s="188"/>
      <c r="D105" s="208"/>
      <c r="E105" s="238"/>
      <c r="F105" s="238"/>
    </row>
    <row r="106" spans="1:6" s="258" customFormat="1" ht="13.2">
      <c r="A106" s="239" t="s">
        <v>12</v>
      </c>
      <c r="B106" s="180" t="s">
        <v>50</v>
      </c>
      <c r="C106" s="188" t="s">
        <v>13</v>
      </c>
      <c r="D106" s="209">
        <v>10</v>
      </c>
      <c r="E106" s="238"/>
      <c r="F106" s="238"/>
    </row>
    <row r="107" spans="1:6" s="258" customFormat="1" ht="13.2">
      <c r="A107" s="239" t="s">
        <v>14</v>
      </c>
      <c r="B107" s="180" t="s">
        <v>51</v>
      </c>
      <c r="C107" s="188" t="s">
        <v>13</v>
      </c>
      <c r="D107" s="209">
        <v>6</v>
      </c>
      <c r="E107" s="238"/>
      <c r="F107" s="238"/>
    </row>
    <row r="108" spans="1:6" s="258" customFormat="1" ht="13.2">
      <c r="A108" s="239"/>
      <c r="B108" s="180"/>
      <c r="C108" s="188"/>
      <c r="D108" s="208"/>
      <c r="E108" s="238"/>
      <c r="F108" s="238"/>
    </row>
    <row r="109" spans="1:6" s="258" customFormat="1" ht="39.6">
      <c r="A109" s="239">
        <v>6</v>
      </c>
      <c r="B109" s="180" t="s">
        <v>63</v>
      </c>
      <c r="C109" s="188" t="s">
        <v>13</v>
      </c>
      <c r="D109" s="209">
        <v>1</v>
      </c>
      <c r="E109" s="238"/>
      <c r="F109" s="238"/>
    </row>
    <row r="110" spans="1:6" s="258" customFormat="1" ht="13.2">
      <c r="A110" s="239"/>
      <c r="B110" s="180"/>
      <c r="C110" s="188"/>
      <c r="D110" s="208"/>
      <c r="E110" s="238"/>
      <c r="F110" s="238"/>
    </row>
    <row r="111" spans="1:6" s="258" customFormat="1" ht="26.4">
      <c r="A111" s="239">
        <v>7</v>
      </c>
      <c r="B111" s="180" t="s">
        <v>64</v>
      </c>
      <c r="C111" s="188" t="s">
        <v>13</v>
      </c>
      <c r="D111" s="209">
        <v>4</v>
      </c>
      <c r="E111" s="238"/>
      <c r="F111" s="238"/>
    </row>
    <row r="112" spans="1:6" s="258" customFormat="1" ht="13.2">
      <c r="A112" s="239"/>
      <c r="B112" s="180"/>
      <c r="C112" s="188"/>
      <c r="D112" s="208"/>
      <c r="E112" s="238"/>
      <c r="F112" s="238"/>
    </row>
    <row r="113" spans="1:8" s="258" customFormat="1" ht="30.75" customHeight="1">
      <c r="A113" s="239">
        <v>8</v>
      </c>
      <c r="B113" s="180" t="s">
        <v>172</v>
      </c>
      <c r="C113" s="188" t="s">
        <v>13</v>
      </c>
      <c r="D113" s="209">
        <v>2</v>
      </c>
      <c r="E113" s="238"/>
      <c r="F113" s="238"/>
    </row>
    <row r="114" spans="1:8" s="258" customFormat="1" ht="13.2">
      <c r="A114" s="239"/>
      <c r="B114" s="180"/>
      <c r="C114" s="188"/>
      <c r="D114" s="208"/>
      <c r="E114" s="260"/>
      <c r="F114" s="260"/>
    </row>
    <row r="115" spans="1:8" s="258" customFormat="1" ht="96.6" customHeight="1">
      <c r="A115" s="239">
        <v>9</v>
      </c>
      <c r="B115" s="180" t="s">
        <v>66</v>
      </c>
      <c r="C115" s="188"/>
      <c r="D115" s="208"/>
      <c r="E115" s="238"/>
      <c r="F115" s="239"/>
    </row>
    <row r="116" spans="1:8" s="258" customFormat="1" ht="13.2">
      <c r="A116" s="239" t="s">
        <v>12</v>
      </c>
      <c r="B116" s="180" t="s">
        <v>256</v>
      </c>
      <c r="C116" s="188" t="s">
        <v>95</v>
      </c>
      <c r="D116" s="209">
        <v>50</v>
      </c>
      <c r="E116" s="238"/>
      <c r="F116" s="238"/>
      <c r="H116" s="253"/>
    </row>
    <row r="117" spans="1:8" s="258" customFormat="1" ht="13.2">
      <c r="A117" s="239" t="s">
        <v>14</v>
      </c>
      <c r="B117" s="180" t="s">
        <v>257</v>
      </c>
      <c r="C117" s="188" t="s">
        <v>95</v>
      </c>
      <c r="D117" s="209">
        <v>85</v>
      </c>
      <c r="E117" s="238"/>
      <c r="F117" s="238"/>
      <c r="H117" s="253"/>
    </row>
    <row r="118" spans="1:8" s="258" customFormat="1" ht="13.2">
      <c r="A118" s="239" t="s">
        <v>15</v>
      </c>
      <c r="B118" s="180" t="s">
        <v>258</v>
      </c>
      <c r="C118" s="188" t="s">
        <v>95</v>
      </c>
      <c r="D118" s="209">
        <v>50</v>
      </c>
      <c r="E118" s="238"/>
      <c r="F118" s="238"/>
      <c r="H118" s="253"/>
    </row>
    <row r="119" spans="1:8" s="258" customFormat="1" ht="13.2">
      <c r="A119" s="239" t="s">
        <v>83</v>
      </c>
      <c r="B119" s="180" t="s">
        <v>347</v>
      </c>
      <c r="C119" s="188" t="s">
        <v>95</v>
      </c>
      <c r="D119" s="209">
        <v>60</v>
      </c>
      <c r="E119" s="238"/>
      <c r="F119" s="238"/>
      <c r="H119" s="253"/>
    </row>
    <row r="120" spans="1:8" s="258" customFormat="1" ht="13.2">
      <c r="A120" s="239" t="s">
        <v>86</v>
      </c>
      <c r="B120" s="180" t="s">
        <v>261</v>
      </c>
      <c r="C120" s="188" t="s">
        <v>95</v>
      </c>
      <c r="D120" s="209" t="s">
        <v>255</v>
      </c>
      <c r="E120" s="238"/>
      <c r="F120" s="238"/>
    </row>
    <row r="121" spans="1:8" s="258" customFormat="1" ht="13.2">
      <c r="A121" s="239" t="s">
        <v>87</v>
      </c>
      <c r="B121" s="180" t="s">
        <v>262</v>
      </c>
      <c r="C121" s="188" t="s">
        <v>95</v>
      </c>
      <c r="D121" s="209">
        <v>25</v>
      </c>
      <c r="E121" s="238"/>
      <c r="F121" s="238"/>
    </row>
    <row r="122" spans="1:8" s="258" customFormat="1" ht="13.2">
      <c r="A122" s="239"/>
      <c r="B122" s="180"/>
      <c r="C122" s="188"/>
      <c r="D122" s="209"/>
      <c r="E122" s="238"/>
      <c r="F122" s="238"/>
    </row>
    <row r="123" spans="1:8" s="258" customFormat="1" ht="39.6">
      <c r="A123" s="239">
        <v>10</v>
      </c>
      <c r="B123" s="178" t="s">
        <v>703</v>
      </c>
      <c r="C123" s="172"/>
      <c r="D123" s="208"/>
      <c r="E123" s="238"/>
      <c r="F123" s="238"/>
    </row>
    <row r="124" spans="1:8" s="258" customFormat="1" ht="13.2">
      <c r="A124" s="172" t="s">
        <v>12</v>
      </c>
      <c r="B124" s="180" t="s">
        <v>268</v>
      </c>
      <c r="C124" s="172" t="s">
        <v>13</v>
      </c>
      <c r="D124" s="209">
        <v>2</v>
      </c>
      <c r="E124" s="259"/>
      <c r="F124" s="238"/>
    </row>
    <row r="125" spans="1:8" s="258" customFormat="1" ht="13.2">
      <c r="A125" s="239"/>
      <c r="B125" s="180"/>
      <c r="C125" s="188"/>
      <c r="D125" s="208"/>
      <c r="E125" s="238"/>
      <c r="F125" s="238"/>
    </row>
    <row r="126" spans="1:8" s="258" customFormat="1" ht="39.6">
      <c r="A126" s="239">
        <v>11</v>
      </c>
      <c r="B126" s="178" t="s">
        <v>704</v>
      </c>
      <c r="C126" s="172"/>
      <c r="D126" s="208"/>
      <c r="E126" s="238"/>
      <c r="F126" s="238"/>
    </row>
    <row r="127" spans="1:8" s="258" customFormat="1" ht="13.2">
      <c r="A127" s="172" t="s">
        <v>12</v>
      </c>
      <c r="B127" s="180" t="s">
        <v>265</v>
      </c>
      <c r="C127" s="172" t="s">
        <v>13</v>
      </c>
      <c r="D127" s="209">
        <v>3</v>
      </c>
      <c r="E127" s="238"/>
      <c r="F127" s="238"/>
    </row>
    <row r="128" spans="1:8" s="258" customFormat="1" ht="13.2">
      <c r="A128" s="239" t="s">
        <v>14</v>
      </c>
      <c r="B128" s="180" t="s">
        <v>268</v>
      </c>
      <c r="C128" s="172" t="s">
        <v>13</v>
      </c>
      <c r="D128" s="209">
        <v>3</v>
      </c>
      <c r="E128" s="259"/>
      <c r="F128" s="238"/>
    </row>
    <row r="129" spans="1:6" s="258" customFormat="1" ht="13.2">
      <c r="A129" s="239" t="s">
        <v>15</v>
      </c>
      <c r="B129" s="180" t="s">
        <v>500</v>
      </c>
      <c r="C129" s="172" t="s">
        <v>13</v>
      </c>
      <c r="D129" s="209">
        <v>2</v>
      </c>
      <c r="E129" s="259"/>
      <c r="F129" s="238"/>
    </row>
    <row r="130" spans="1:6" s="258" customFormat="1" ht="13.2">
      <c r="A130" s="237"/>
      <c r="B130" s="180"/>
      <c r="C130" s="172"/>
      <c r="D130" s="208"/>
      <c r="E130" s="237"/>
      <c r="F130" s="237"/>
    </row>
    <row r="131" spans="1:6" s="258" customFormat="1" ht="13.2">
      <c r="A131" s="239"/>
      <c r="B131" s="184" t="s">
        <v>24</v>
      </c>
      <c r="C131" s="190"/>
      <c r="D131" s="210"/>
      <c r="E131" s="247"/>
      <c r="F131" s="248"/>
    </row>
    <row r="132" spans="1:6" s="258" customFormat="1" ht="13.2">
      <c r="A132" s="239"/>
      <c r="B132" s="184"/>
      <c r="C132" s="190"/>
      <c r="D132" s="210"/>
      <c r="E132" s="247"/>
      <c r="F132" s="248"/>
    </row>
    <row r="133" spans="1:6" s="258" customFormat="1" ht="13.2">
      <c r="A133" s="249" t="s">
        <v>443</v>
      </c>
      <c r="B133" s="309"/>
      <c r="C133" s="188"/>
      <c r="D133" s="208"/>
      <c r="E133" s="254"/>
      <c r="F133" s="237"/>
    </row>
    <row r="134" spans="1:6" s="258" customFormat="1" ht="26.4">
      <c r="A134" s="239">
        <v>1</v>
      </c>
      <c r="B134" s="180" t="s">
        <v>210</v>
      </c>
      <c r="C134" s="188"/>
      <c r="D134" s="208"/>
      <c r="E134" s="254"/>
      <c r="F134" s="237"/>
    </row>
    <row r="135" spans="1:6" s="258" customFormat="1" ht="13.2">
      <c r="A135" s="239"/>
      <c r="B135" s="184"/>
      <c r="C135" s="188"/>
      <c r="D135" s="208"/>
      <c r="E135" s="254"/>
      <c r="F135" s="237"/>
    </row>
    <row r="136" spans="1:6" s="258" customFormat="1" ht="26.4">
      <c r="A136" s="239">
        <v>1.1000000000000001</v>
      </c>
      <c r="B136" s="180" t="s">
        <v>615</v>
      </c>
      <c r="C136" s="172" t="s">
        <v>185</v>
      </c>
      <c r="D136" s="209" t="s">
        <v>255</v>
      </c>
      <c r="E136" s="259"/>
      <c r="F136" s="237"/>
    </row>
    <row r="137" spans="1:6" s="258" customFormat="1" ht="13.2">
      <c r="A137" s="239"/>
      <c r="B137" s="180"/>
      <c r="C137" s="172"/>
      <c r="D137" s="208"/>
      <c r="E137" s="237"/>
      <c r="F137" s="237"/>
    </row>
    <row r="138" spans="1:6" s="258" customFormat="1" ht="26.4">
      <c r="A138" s="239">
        <f>+A136+0.1</f>
        <v>1.2000000000000002</v>
      </c>
      <c r="B138" s="180" t="s">
        <v>616</v>
      </c>
      <c r="C138" s="172" t="s">
        <v>185</v>
      </c>
      <c r="D138" s="209">
        <v>13</v>
      </c>
      <c r="E138" s="259"/>
      <c r="F138" s="238"/>
    </row>
    <row r="139" spans="1:6" s="258" customFormat="1" ht="13.2">
      <c r="A139" s="239"/>
      <c r="B139" s="180"/>
      <c r="C139" s="172"/>
      <c r="D139" s="208"/>
      <c r="E139" s="237"/>
      <c r="F139" s="237"/>
    </row>
    <row r="140" spans="1:6" s="258" customFormat="1" ht="26.4">
      <c r="A140" s="239">
        <v>1.3</v>
      </c>
      <c r="B140" s="180" t="s">
        <v>626</v>
      </c>
      <c r="C140" s="172" t="s">
        <v>185</v>
      </c>
      <c r="D140" s="209">
        <v>3</v>
      </c>
      <c r="E140" s="259"/>
      <c r="F140" s="238"/>
    </row>
    <row r="141" spans="1:6" s="258" customFormat="1" ht="13.2">
      <c r="A141" s="239"/>
      <c r="B141" s="180"/>
      <c r="C141" s="172"/>
      <c r="D141" s="208"/>
      <c r="E141" s="237"/>
      <c r="F141" s="237"/>
    </row>
    <row r="142" spans="1:6" s="258" customFormat="1" ht="26.4">
      <c r="A142" s="239">
        <v>1.4</v>
      </c>
      <c r="B142" s="178" t="s">
        <v>636</v>
      </c>
      <c r="C142" s="172" t="s">
        <v>185</v>
      </c>
      <c r="D142" s="209">
        <v>5</v>
      </c>
      <c r="E142" s="259"/>
      <c r="F142" s="238"/>
    </row>
    <row r="143" spans="1:6" s="258" customFormat="1" ht="13.2">
      <c r="A143" s="255"/>
      <c r="B143" s="178"/>
      <c r="C143" s="172"/>
      <c r="D143" s="209"/>
      <c r="E143" s="237"/>
      <c r="F143" s="237"/>
    </row>
    <row r="144" spans="1:6" s="258" customFormat="1" ht="39.6">
      <c r="A144" s="239">
        <v>2</v>
      </c>
      <c r="B144" s="178" t="s">
        <v>592</v>
      </c>
      <c r="C144" s="172" t="s">
        <v>13</v>
      </c>
      <c r="D144" s="209">
        <v>1</v>
      </c>
      <c r="E144" s="259"/>
      <c r="F144" s="238"/>
    </row>
    <row r="145" spans="1:6" s="258" customFormat="1" ht="13.2">
      <c r="A145" s="239"/>
      <c r="B145" s="180"/>
      <c r="C145" s="188"/>
      <c r="D145" s="208"/>
      <c r="E145" s="237"/>
      <c r="F145" s="237"/>
    </row>
    <row r="146" spans="1:6" s="258" customFormat="1" ht="26.4">
      <c r="A146" s="239">
        <v>3</v>
      </c>
      <c r="B146" s="182" t="s">
        <v>395</v>
      </c>
      <c r="C146" s="172" t="s">
        <v>13</v>
      </c>
      <c r="D146" s="209">
        <v>2</v>
      </c>
      <c r="E146" s="259"/>
      <c r="F146" s="238"/>
    </row>
    <row r="147" spans="1:6" s="258" customFormat="1" ht="13.2">
      <c r="A147" s="239"/>
      <c r="B147" s="178"/>
      <c r="C147" s="172"/>
      <c r="D147" s="208"/>
      <c r="E147" s="237"/>
      <c r="F147" s="237"/>
    </row>
    <row r="148" spans="1:6" s="258" customFormat="1" ht="39.6">
      <c r="A148" s="239">
        <v>4</v>
      </c>
      <c r="B148" s="182" t="s">
        <v>394</v>
      </c>
      <c r="C148" s="172" t="s">
        <v>13</v>
      </c>
      <c r="D148" s="209">
        <v>2</v>
      </c>
      <c r="E148" s="259"/>
      <c r="F148" s="238"/>
    </row>
    <row r="149" spans="1:6" s="258" customFormat="1" ht="13.2">
      <c r="A149" s="239"/>
      <c r="B149" s="180"/>
      <c r="C149" s="188"/>
      <c r="D149" s="208"/>
      <c r="E149" s="254"/>
      <c r="F149" s="237"/>
    </row>
    <row r="150" spans="1:6" s="258" customFormat="1" ht="13.2">
      <c r="A150" s="239"/>
      <c r="B150" s="184" t="s">
        <v>24</v>
      </c>
      <c r="C150" s="190"/>
      <c r="D150" s="210"/>
      <c r="E150" s="247"/>
      <c r="F150" s="248"/>
    </row>
    <row r="151" spans="1:6" s="258" customFormat="1" ht="13.2">
      <c r="A151" s="239"/>
      <c r="B151" s="180"/>
      <c r="C151" s="188"/>
      <c r="D151" s="208"/>
      <c r="E151" s="254"/>
      <c r="F151" s="237"/>
    </row>
    <row r="152" spans="1:6" s="258" customFormat="1" ht="13.2">
      <c r="A152" s="249" t="s">
        <v>444</v>
      </c>
      <c r="B152" s="178"/>
      <c r="C152" s="188"/>
      <c r="D152" s="208"/>
      <c r="E152" s="254"/>
      <c r="F152" s="237"/>
    </row>
    <row r="153" spans="1:6" s="258" customFormat="1" ht="13.2">
      <c r="A153" s="239"/>
      <c r="B153" s="178"/>
      <c r="C153" s="188"/>
      <c r="D153" s="208"/>
      <c r="E153" s="254"/>
      <c r="F153" s="237"/>
    </row>
    <row r="154" spans="1:6" s="258" customFormat="1" ht="158.4">
      <c r="A154" s="239">
        <v>1</v>
      </c>
      <c r="B154" s="178" t="s">
        <v>560</v>
      </c>
      <c r="C154" s="188" t="s">
        <v>97</v>
      </c>
      <c r="D154" s="209">
        <v>2</v>
      </c>
      <c r="E154" s="238"/>
      <c r="F154" s="238"/>
    </row>
    <row r="155" spans="1:6" s="258" customFormat="1" ht="13.2">
      <c r="A155" s="239"/>
      <c r="B155" s="180"/>
      <c r="C155" s="188"/>
      <c r="D155" s="208"/>
      <c r="E155" s="238"/>
      <c r="F155" s="238"/>
    </row>
    <row r="156" spans="1:6" s="258" customFormat="1" ht="66">
      <c r="A156" s="239">
        <v>2</v>
      </c>
      <c r="B156" s="180" t="s">
        <v>195</v>
      </c>
      <c r="C156" s="188" t="s">
        <v>22</v>
      </c>
      <c r="D156" s="209">
        <v>30</v>
      </c>
      <c r="E156" s="238"/>
      <c r="F156" s="238"/>
    </row>
    <row r="157" spans="1:6" s="258" customFormat="1" ht="13.2">
      <c r="A157" s="239"/>
      <c r="B157" s="180"/>
      <c r="C157" s="188"/>
      <c r="D157" s="208"/>
      <c r="E157" s="238"/>
      <c r="F157" s="238"/>
    </row>
    <row r="158" spans="1:6" s="258" customFormat="1" ht="26.4">
      <c r="A158" s="239">
        <v>3</v>
      </c>
      <c r="B158" s="180" t="s">
        <v>196</v>
      </c>
      <c r="C158" s="188" t="s">
        <v>22</v>
      </c>
      <c r="D158" s="209">
        <v>10</v>
      </c>
      <c r="E158" s="238"/>
      <c r="F158" s="238"/>
    </row>
    <row r="159" spans="1:6" s="258" customFormat="1" ht="13.2">
      <c r="A159" s="239"/>
      <c r="B159" s="180"/>
      <c r="C159" s="188"/>
      <c r="D159" s="208"/>
      <c r="E159" s="238"/>
      <c r="F159" s="238"/>
    </row>
    <row r="160" spans="1:6" s="258" customFormat="1" ht="39.6">
      <c r="A160" s="239">
        <v>4</v>
      </c>
      <c r="B160" s="180" t="s">
        <v>197</v>
      </c>
      <c r="C160" s="188" t="s">
        <v>22</v>
      </c>
      <c r="D160" s="209">
        <v>10</v>
      </c>
      <c r="E160" s="238"/>
      <c r="F160" s="238"/>
    </row>
    <row r="161" spans="1:6" s="258" customFormat="1" ht="13.2">
      <c r="A161" s="239"/>
      <c r="B161" s="180"/>
      <c r="C161" s="188"/>
      <c r="D161" s="208"/>
      <c r="E161" s="238"/>
      <c r="F161" s="238"/>
    </row>
    <row r="162" spans="1:6" s="258" customFormat="1" ht="13.2">
      <c r="A162" s="239"/>
      <c r="B162" s="184" t="s">
        <v>24</v>
      </c>
      <c r="C162" s="190"/>
      <c r="D162" s="210"/>
      <c r="E162" s="247"/>
      <c r="F162" s="248"/>
    </row>
    <row r="163" spans="1:6" s="258" customFormat="1" ht="13.2">
      <c r="A163" s="239"/>
      <c r="B163" s="178"/>
      <c r="C163" s="188"/>
      <c r="D163" s="208"/>
      <c r="E163" s="254"/>
      <c r="F163" s="237"/>
    </row>
    <row r="164" spans="1:6" s="258" customFormat="1" ht="13.2">
      <c r="A164" s="239"/>
      <c r="B164" s="178"/>
      <c r="C164" s="188"/>
      <c r="D164" s="208"/>
      <c r="E164" s="254"/>
      <c r="F164" s="237"/>
    </row>
    <row r="165" spans="1:6" s="258" customFormat="1" ht="13.2">
      <c r="A165" s="239"/>
      <c r="B165" s="178"/>
      <c r="C165" s="188"/>
      <c r="D165" s="208"/>
      <c r="E165" s="254"/>
      <c r="F165" s="237"/>
    </row>
    <row r="166" spans="1:6" s="258" customFormat="1" ht="13.2">
      <c r="A166" s="249" t="s">
        <v>445</v>
      </c>
      <c r="B166" s="178"/>
      <c r="C166" s="172"/>
      <c r="D166" s="208"/>
      <c r="E166" s="237"/>
      <c r="F166" s="237"/>
    </row>
    <row r="167" spans="1:6" s="258" customFormat="1" ht="13.2">
      <c r="A167" s="237"/>
      <c r="B167" s="178"/>
      <c r="C167" s="172"/>
      <c r="D167" s="208"/>
      <c r="E167" s="237"/>
      <c r="F167" s="237"/>
    </row>
    <row r="168" spans="1:6" s="258" customFormat="1" ht="39.6">
      <c r="A168" s="239">
        <v>1</v>
      </c>
      <c r="B168" s="180" t="s">
        <v>76</v>
      </c>
      <c r="C168" s="188"/>
      <c r="D168" s="208"/>
      <c r="E168" s="238"/>
      <c r="F168" s="238"/>
    </row>
    <row r="169" spans="1:6" s="258" customFormat="1" ht="13.2">
      <c r="A169" s="239" t="s">
        <v>12</v>
      </c>
      <c r="B169" s="180" t="s">
        <v>192</v>
      </c>
      <c r="C169" s="188" t="s">
        <v>95</v>
      </c>
      <c r="D169" s="208">
        <v>20</v>
      </c>
      <c r="E169" s="238"/>
      <c r="F169" s="238"/>
    </row>
    <row r="170" spans="1:6" s="258" customFormat="1" ht="13.2">
      <c r="A170" s="239" t="s">
        <v>14</v>
      </c>
      <c r="B170" s="180" t="s">
        <v>77</v>
      </c>
      <c r="C170" s="188" t="s">
        <v>95</v>
      </c>
      <c r="D170" s="208">
        <v>20</v>
      </c>
      <c r="E170" s="238"/>
      <c r="F170" s="238"/>
    </row>
    <row r="171" spans="1:6" s="258" customFormat="1" ht="13.2">
      <c r="A171" s="239" t="s">
        <v>15</v>
      </c>
      <c r="B171" s="180" t="s">
        <v>78</v>
      </c>
      <c r="C171" s="188" t="s">
        <v>95</v>
      </c>
      <c r="D171" s="208">
        <v>10</v>
      </c>
      <c r="E171" s="238"/>
      <c r="F171" s="238"/>
    </row>
    <row r="172" spans="1:6" s="258" customFormat="1" ht="13.2">
      <c r="A172" s="239" t="s">
        <v>83</v>
      </c>
      <c r="B172" s="180" t="s">
        <v>79</v>
      </c>
      <c r="C172" s="188" t="s">
        <v>95</v>
      </c>
      <c r="D172" s="208">
        <v>10</v>
      </c>
      <c r="E172" s="238"/>
      <c r="F172" s="238"/>
    </row>
    <row r="173" spans="1:6" s="258" customFormat="1" ht="13.2">
      <c r="A173" s="237"/>
      <c r="B173" s="178"/>
      <c r="C173" s="172"/>
      <c r="D173" s="208"/>
      <c r="E173" s="237"/>
      <c r="F173" s="237"/>
    </row>
    <row r="174" spans="1:6" s="258" customFormat="1" ht="39.6">
      <c r="A174" s="239">
        <v>2</v>
      </c>
      <c r="B174" s="180" t="s">
        <v>80</v>
      </c>
      <c r="C174" s="188" t="s">
        <v>13</v>
      </c>
      <c r="D174" s="208">
        <v>1</v>
      </c>
      <c r="E174" s="238"/>
      <c r="F174" s="238"/>
    </row>
    <row r="175" spans="1:6" s="258" customFormat="1" ht="13.2">
      <c r="A175" s="239"/>
      <c r="B175" s="180"/>
      <c r="C175" s="188"/>
      <c r="D175" s="208"/>
      <c r="E175" s="238"/>
      <c r="F175" s="238"/>
    </row>
    <row r="176" spans="1:6" s="258" customFormat="1" ht="52.8">
      <c r="A176" s="200">
        <v>3</v>
      </c>
      <c r="B176" s="178" t="s">
        <v>597</v>
      </c>
      <c r="C176" s="177" t="s">
        <v>19</v>
      </c>
      <c r="D176" s="208">
        <v>4</v>
      </c>
      <c r="E176" s="259"/>
      <c r="F176" s="238"/>
    </row>
    <row r="177" spans="1:6" s="258" customFormat="1" ht="13.2">
      <c r="A177" s="200"/>
      <c r="B177" s="184"/>
      <c r="C177" s="177"/>
      <c r="D177" s="208"/>
      <c r="E177" s="259"/>
      <c r="F177" s="238"/>
    </row>
    <row r="178" spans="1:6" s="258" customFormat="1" ht="52.8">
      <c r="A178" s="200"/>
      <c r="B178" s="178" t="s">
        <v>598</v>
      </c>
      <c r="C178" s="177" t="s">
        <v>19</v>
      </c>
      <c r="D178" s="208">
        <v>1</v>
      </c>
      <c r="E178" s="259"/>
      <c r="F178" s="238"/>
    </row>
    <row r="179" spans="1:6" s="258" customFormat="1" ht="13.2">
      <c r="A179" s="177"/>
      <c r="B179" s="178"/>
      <c r="C179" s="177"/>
      <c r="D179" s="212"/>
      <c r="E179" s="237"/>
      <c r="F179" s="237"/>
    </row>
    <row r="180" spans="1:6" s="258" customFormat="1" ht="39.6">
      <c r="A180" s="200">
        <v>4</v>
      </c>
      <c r="B180" s="178" t="s">
        <v>205</v>
      </c>
      <c r="C180" s="177" t="s">
        <v>19</v>
      </c>
      <c r="D180" s="208">
        <v>1</v>
      </c>
      <c r="E180" s="259"/>
      <c r="F180" s="238"/>
    </row>
    <row r="181" spans="1:6" s="258" customFormat="1" ht="13.2">
      <c r="A181" s="197"/>
      <c r="B181" s="178"/>
      <c r="C181" s="177"/>
      <c r="D181" s="212"/>
      <c r="E181" s="237"/>
      <c r="F181" s="237"/>
    </row>
    <row r="182" spans="1:6" s="258" customFormat="1" ht="13.2">
      <c r="A182" s="200">
        <v>5</v>
      </c>
      <c r="B182" s="178" t="s">
        <v>575</v>
      </c>
      <c r="C182" s="177" t="s">
        <v>19</v>
      </c>
      <c r="D182" s="208">
        <v>1</v>
      </c>
      <c r="E182" s="259"/>
      <c r="F182" s="238"/>
    </row>
    <row r="183" spans="1:6" s="258" customFormat="1" ht="13.2">
      <c r="A183" s="176"/>
      <c r="B183" s="178"/>
      <c r="C183" s="177"/>
      <c r="D183" s="212"/>
      <c r="E183" s="237"/>
      <c r="F183" s="237"/>
    </row>
    <row r="184" spans="1:6" s="258" customFormat="1" ht="13.2">
      <c r="A184" s="200">
        <f>A182+1</f>
        <v>6</v>
      </c>
      <c r="B184" s="178" t="s">
        <v>578</v>
      </c>
      <c r="C184" s="172" t="s">
        <v>206</v>
      </c>
      <c r="D184" s="208">
        <v>1</v>
      </c>
      <c r="E184" s="259"/>
      <c r="F184" s="238"/>
    </row>
    <row r="185" spans="1:6" s="258" customFormat="1" ht="13.2">
      <c r="A185" s="237"/>
      <c r="B185" s="178"/>
      <c r="C185" s="172"/>
      <c r="D185" s="208"/>
      <c r="E185" s="237"/>
      <c r="F185" s="237"/>
    </row>
    <row r="186" spans="1:6" s="258" customFormat="1" ht="26.4">
      <c r="A186" s="176">
        <v>7</v>
      </c>
      <c r="B186" s="178" t="s">
        <v>599</v>
      </c>
      <c r="C186" s="177" t="s">
        <v>19</v>
      </c>
      <c r="D186" s="208">
        <v>1</v>
      </c>
      <c r="E186" s="259"/>
      <c r="F186" s="238"/>
    </row>
    <row r="187" spans="1:6" s="258" customFormat="1" ht="13.2">
      <c r="A187" s="237"/>
      <c r="B187" s="178"/>
      <c r="C187" s="172"/>
      <c r="D187" s="208"/>
      <c r="E187" s="237"/>
      <c r="F187" s="237"/>
    </row>
    <row r="188" spans="1:6" hidden="1">
      <c r="A188" s="55"/>
      <c r="B188" s="184" t="s">
        <v>24</v>
      </c>
      <c r="C188" s="87"/>
      <c r="D188" s="207"/>
      <c r="E188" s="57"/>
      <c r="F188" s="49"/>
    </row>
    <row r="189" spans="1:6" hidden="1">
      <c r="A189" s="55"/>
      <c r="B189" s="184"/>
      <c r="C189" s="87"/>
      <c r="D189" s="207"/>
      <c r="E189" s="57"/>
      <c r="F189" s="49"/>
    </row>
    <row r="190" spans="1:6" hidden="1"/>
  </sheetData>
  <mergeCells count="1">
    <mergeCell ref="A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146"/>
  <sheetViews>
    <sheetView topLeftCell="A35" workbookViewId="0">
      <selection activeCell="E37" sqref="E37:F150"/>
    </sheetView>
  </sheetViews>
  <sheetFormatPr defaultRowHeight="13.8"/>
  <cols>
    <col min="1" max="1" width="5.88671875" style="53" customWidth="1"/>
    <col min="2" max="2" width="60.44140625" style="53" customWidth="1"/>
    <col min="3" max="3" width="6.33203125" style="148" customWidth="1"/>
    <col min="4" max="4" width="9.88671875" style="214" customWidth="1"/>
    <col min="5" max="5" width="11.33203125" style="53" customWidth="1"/>
    <col min="6" max="6" width="13.5546875" style="53" customWidth="1"/>
    <col min="7" max="7" width="8.88671875" style="53" customWidth="1"/>
    <col min="8" max="135" width="9.109375" style="53"/>
    <col min="136" max="136" width="6.44140625" style="53" bestFit="1" customWidth="1"/>
    <col min="137" max="137" width="16" style="53" customWidth="1"/>
    <col min="138" max="138" width="53.88671875" style="53" customWidth="1"/>
    <col min="139" max="139" width="7.88671875" style="53" customWidth="1"/>
    <col min="140" max="140" width="11.109375" style="53" customWidth="1"/>
    <col min="141" max="141" width="12.33203125" style="53" customWidth="1"/>
    <col min="142" max="142" width="8.5546875" style="53" customWidth="1"/>
    <col min="143" max="143" width="13.88671875" style="53" customWidth="1"/>
    <col min="144" max="144" width="12" style="53" customWidth="1"/>
    <col min="145" max="145" width="12.5546875" style="53" customWidth="1"/>
    <col min="146" max="146" width="8.5546875" style="53" customWidth="1"/>
    <col min="147" max="147" width="3.33203125" style="53" customWidth="1"/>
    <col min="148" max="148" width="8.5546875" style="53" customWidth="1"/>
    <col min="149" max="149" width="12.5546875" style="53" customWidth="1"/>
    <col min="150" max="150" width="11.33203125" style="53" customWidth="1"/>
    <col min="151" max="151" width="15" style="53" customWidth="1"/>
    <col min="152" max="391" width="9.109375" style="53"/>
    <col min="392" max="392" width="6.44140625" style="53" bestFit="1" customWidth="1"/>
    <col min="393" max="393" width="16" style="53" customWidth="1"/>
    <col min="394" max="394" width="53.88671875" style="53" customWidth="1"/>
    <col min="395" max="395" width="7.88671875" style="53" customWidth="1"/>
    <col min="396" max="396" width="11.109375" style="53" customWidth="1"/>
    <col min="397" max="397" width="12.33203125" style="53" customWidth="1"/>
    <col min="398" max="398" width="8.5546875" style="53" customWidth="1"/>
    <col min="399" max="399" width="13.88671875" style="53" customWidth="1"/>
    <col min="400" max="400" width="12" style="53" customWidth="1"/>
    <col min="401" max="401" width="12.5546875" style="53" customWidth="1"/>
    <col min="402" max="402" width="8.5546875" style="53" customWidth="1"/>
    <col min="403" max="403" width="3.33203125" style="53" customWidth="1"/>
    <col min="404" max="404" width="8.5546875" style="53" customWidth="1"/>
    <col min="405" max="405" width="12.5546875" style="53" customWidth="1"/>
    <col min="406" max="406" width="11.33203125" style="53" customWidth="1"/>
    <col min="407" max="407" width="15" style="53" customWidth="1"/>
    <col min="408" max="647" width="9.109375" style="53"/>
    <col min="648" max="648" width="6.44140625" style="53" bestFit="1" customWidth="1"/>
    <col min="649" max="649" width="16" style="53" customWidth="1"/>
    <col min="650" max="650" width="53.88671875" style="53" customWidth="1"/>
    <col min="651" max="651" width="7.88671875" style="53" customWidth="1"/>
    <col min="652" max="652" width="11.109375" style="53" customWidth="1"/>
    <col min="653" max="653" width="12.33203125" style="53" customWidth="1"/>
    <col min="654" max="654" width="8.5546875" style="53" customWidth="1"/>
    <col min="655" max="655" width="13.88671875" style="53" customWidth="1"/>
    <col min="656" max="656" width="12" style="53" customWidth="1"/>
    <col min="657" max="657" width="12.5546875" style="53" customWidth="1"/>
    <col min="658" max="658" width="8.5546875" style="53" customWidth="1"/>
    <col min="659" max="659" width="3.33203125" style="53" customWidth="1"/>
    <col min="660" max="660" width="8.5546875" style="53" customWidth="1"/>
    <col min="661" max="661" width="12.5546875" style="53" customWidth="1"/>
    <col min="662" max="662" width="11.33203125" style="53" customWidth="1"/>
    <col min="663" max="663" width="15" style="53" customWidth="1"/>
    <col min="664" max="903" width="9.109375" style="53"/>
    <col min="904" max="904" width="6.44140625" style="53" bestFit="1" customWidth="1"/>
    <col min="905" max="905" width="16" style="53" customWidth="1"/>
    <col min="906" max="906" width="53.88671875" style="53" customWidth="1"/>
    <col min="907" max="907" width="7.88671875" style="53" customWidth="1"/>
    <col min="908" max="908" width="11.109375" style="53" customWidth="1"/>
    <col min="909" max="909" width="12.33203125" style="53" customWidth="1"/>
    <col min="910" max="910" width="8.5546875" style="53" customWidth="1"/>
    <col min="911" max="911" width="13.88671875" style="53" customWidth="1"/>
    <col min="912" max="912" width="12" style="53" customWidth="1"/>
    <col min="913" max="913" width="12.5546875" style="53" customWidth="1"/>
    <col min="914" max="914" width="8.5546875" style="53" customWidth="1"/>
    <col min="915" max="915" width="3.33203125" style="53" customWidth="1"/>
    <col min="916" max="916" width="8.5546875" style="53" customWidth="1"/>
    <col min="917" max="917" width="12.5546875" style="53" customWidth="1"/>
    <col min="918" max="918" width="11.33203125" style="53" customWidth="1"/>
    <col min="919" max="919" width="15" style="53" customWidth="1"/>
    <col min="920" max="1159" width="9.109375" style="53"/>
    <col min="1160" max="1160" width="6.44140625" style="53" bestFit="1" customWidth="1"/>
    <col min="1161" max="1161" width="16" style="53" customWidth="1"/>
    <col min="1162" max="1162" width="53.88671875" style="53" customWidth="1"/>
    <col min="1163" max="1163" width="7.88671875" style="53" customWidth="1"/>
    <col min="1164" max="1164" width="11.109375" style="53" customWidth="1"/>
    <col min="1165" max="1165" width="12.33203125" style="53" customWidth="1"/>
    <col min="1166" max="1166" width="8.5546875" style="53" customWidth="1"/>
    <col min="1167" max="1167" width="13.88671875" style="53" customWidth="1"/>
    <col min="1168" max="1168" width="12" style="53" customWidth="1"/>
    <col min="1169" max="1169" width="12.5546875" style="53" customWidth="1"/>
    <col min="1170" max="1170" width="8.5546875" style="53" customWidth="1"/>
    <col min="1171" max="1171" width="3.33203125" style="53" customWidth="1"/>
    <col min="1172" max="1172" width="8.5546875" style="53" customWidth="1"/>
    <col min="1173" max="1173" width="12.5546875" style="53" customWidth="1"/>
    <col min="1174" max="1174" width="11.33203125" style="53" customWidth="1"/>
    <col min="1175" max="1175" width="15" style="53" customWidth="1"/>
    <col min="1176" max="1415" width="9.109375" style="53"/>
    <col min="1416" max="1416" width="6.44140625" style="53" bestFit="1" customWidth="1"/>
    <col min="1417" max="1417" width="16" style="53" customWidth="1"/>
    <col min="1418" max="1418" width="53.88671875" style="53" customWidth="1"/>
    <col min="1419" max="1419" width="7.88671875" style="53" customWidth="1"/>
    <col min="1420" max="1420" width="11.109375" style="53" customWidth="1"/>
    <col min="1421" max="1421" width="12.33203125" style="53" customWidth="1"/>
    <col min="1422" max="1422" width="8.5546875" style="53" customWidth="1"/>
    <col min="1423" max="1423" width="13.88671875" style="53" customWidth="1"/>
    <col min="1424" max="1424" width="12" style="53" customWidth="1"/>
    <col min="1425" max="1425" width="12.5546875" style="53" customWidth="1"/>
    <col min="1426" max="1426" width="8.5546875" style="53" customWidth="1"/>
    <col min="1427" max="1427" width="3.33203125" style="53" customWidth="1"/>
    <col min="1428" max="1428" width="8.5546875" style="53" customWidth="1"/>
    <col min="1429" max="1429" width="12.5546875" style="53" customWidth="1"/>
    <col min="1430" max="1430" width="11.33203125" style="53" customWidth="1"/>
    <col min="1431" max="1431" width="15" style="53" customWidth="1"/>
    <col min="1432" max="1671" width="9.109375" style="53"/>
    <col min="1672" max="1672" width="6.44140625" style="53" bestFit="1" customWidth="1"/>
    <col min="1673" max="1673" width="16" style="53" customWidth="1"/>
    <col min="1674" max="1674" width="53.88671875" style="53" customWidth="1"/>
    <col min="1675" max="1675" width="7.88671875" style="53" customWidth="1"/>
    <col min="1676" max="1676" width="11.109375" style="53" customWidth="1"/>
    <col min="1677" max="1677" width="12.33203125" style="53" customWidth="1"/>
    <col min="1678" max="1678" width="8.5546875" style="53" customWidth="1"/>
    <col min="1679" max="1679" width="13.88671875" style="53" customWidth="1"/>
    <col min="1680" max="1680" width="12" style="53" customWidth="1"/>
    <col min="1681" max="1681" width="12.5546875" style="53" customWidth="1"/>
    <col min="1682" max="1682" width="8.5546875" style="53" customWidth="1"/>
    <col min="1683" max="1683" width="3.33203125" style="53" customWidth="1"/>
    <col min="1684" max="1684" width="8.5546875" style="53" customWidth="1"/>
    <col min="1685" max="1685" width="12.5546875" style="53" customWidth="1"/>
    <col min="1686" max="1686" width="11.33203125" style="53" customWidth="1"/>
    <col min="1687" max="1687" width="15" style="53" customWidth="1"/>
    <col min="1688" max="1927" width="9.109375" style="53"/>
    <col min="1928" max="1928" width="6.44140625" style="53" bestFit="1" customWidth="1"/>
    <col min="1929" max="1929" width="16" style="53" customWidth="1"/>
    <col min="1930" max="1930" width="53.88671875" style="53" customWidth="1"/>
    <col min="1931" max="1931" width="7.88671875" style="53" customWidth="1"/>
    <col min="1932" max="1932" width="11.109375" style="53" customWidth="1"/>
    <col min="1933" max="1933" width="12.33203125" style="53" customWidth="1"/>
    <col min="1934" max="1934" width="8.5546875" style="53" customWidth="1"/>
    <col min="1935" max="1935" width="13.88671875" style="53" customWidth="1"/>
    <col min="1936" max="1936" width="12" style="53" customWidth="1"/>
    <col min="1937" max="1937" width="12.5546875" style="53" customWidth="1"/>
    <col min="1938" max="1938" width="8.5546875" style="53" customWidth="1"/>
    <col min="1939" max="1939" width="3.33203125" style="53" customWidth="1"/>
    <col min="1940" max="1940" width="8.5546875" style="53" customWidth="1"/>
    <col min="1941" max="1941" width="12.5546875" style="53" customWidth="1"/>
    <col min="1942" max="1942" width="11.33203125" style="53" customWidth="1"/>
    <col min="1943" max="1943" width="15" style="53" customWidth="1"/>
    <col min="1944" max="2183" width="9.109375" style="53"/>
    <col min="2184" max="2184" width="6.44140625" style="53" bestFit="1" customWidth="1"/>
    <col min="2185" max="2185" width="16" style="53" customWidth="1"/>
    <col min="2186" max="2186" width="53.88671875" style="53" customWidth="1"/>
    <col min="2187" max="2187" width="7.88671875" style="53" customWidth="1"/>
    <col min="2188" max="2188" width="11.109375" style="53" customWidth="1"/>
    <col min="2189" max="2189" width="12.33203125" style="53" customWidth="1"/>
    <col min="2190" max="2190" width="8.5546875" style="53" customWidth="1"/>
    <col min="2191" max="2191" width="13.88671875" style="53" customWidth="1"/>
    <col min="2192" max="2192" width="12" style="53" customWidth="1"/>
    <col min="2193" max="2193" width="12.5546875" style="53" customWidth="1"/>
    <col min="2194" max="2194" width="8.5546875" style="53" customWidth="1"/>
    <col min="2195" max="2195" width="3.33203125" style="53" customWidth="1"/>
    <col min="2196" max="2196" width="8.5546875" style="53" customWidth="1"/>
    <col min="2197" max="2197" width="12.5546875" style="53" customWidth="1"/>
    <col min="2198" max="2198" width="11.33203125" style="53" customWidth="1"/>
    <col min="2199" max="2199" width="15" style="53" customWidth="1"/>
    <col min="2200" max="2439" width="9.109375" style="53"/>
    <col min="2440" max="2440" width="6.44140625" style="53" bestFit="1" customWidth="1"/>
    <col min="2441" max="2441" width="16" style="53" customWidth="1"/>
    <col min="2442" max="2442" width="53.88671875" style="53" customWidth="1"/>
    <col min="2443" max="2443" width="7.88671875" style="53" customWidth="1"/>
    <col min="2444" max="2444" width="11.109375" style="53" customWidth="1"/>
    <col min="2445" max="2445" width="12.33203125" style="53" customWidth="1"/>
    <col min="2446" max="2446" width="8.5546875" style="53" customWidth="1"/>
    <col min="2447" max="2447" width="13.88671875" style="53" customWidth="1"/>
    <col min="2448" max="2448" width="12" style="53" customWidth="1"/>
    <col min="2449" max="2449" width="12.5546875" style="53" customWidth="1"/>
    <col min="2450" max="2450" width="8.5546875" style="53" customWidth="1"/>
    <col min="2451" max="2451" width="3.33203125" style="53" customWidth="1"/>
    <col min="2452" max="2452" width="8.5546875" style="53" customWidth="1"/>
    <col min="2453" max="2453" width="12.5546875" style="53" customWidth="1"/>
    <col min="2454" max="2454" width="11.33203125" style="53" customWidth="1"/>
    <col min="2455" max="2455" width="15" style="53" customWidth="1"/>
    <col min="2456" max="2695" width="9.109375" style="53"/>
    <col min="2696" max="2696" width="6.44140625" style="53" bestFit="1" customWidth="1"/>
    <col min="2697" max="2697" width="16" style="53" customWidth="1"/>
    <col min="2698" max="2698" width="53.88671875" style="53" customWidth="1"/>
    <col min="2699" max="2699" width="7.88671875" style="53" customWidth="1"/>
    <col min="2700" max="2700" width="11.109375" style="53" customWidth="1"/>
    <col min="2701" max="2701" width="12.33203125" style="53" customWidth="1"/>
    <col min="2702" max="2702" width="8.5546875" style="53" customWidth="1"/>
    <col min="2703" max="2703" width="13.88671875" style="53" customWidth="1"/>
    <col min="2704" max="2704" width="12" style="53" customWidth="1"/>
    <col min="2705" max="2705" width="12.5546875" style="53" customWidth="1"/>
    <col min="2706" max="2706" width="8.5546875" style="53" customWidth="1"/>
    <col min="2707" max="2707" width="3.33203125" style="53" customWidth="1"/>
    <col min="2708" max="2708" width="8.5546875" style="53" customWidth="1"/>
    <col min="2709" max="2709" width="12.5546875" style="53" customWidth="1"/>
    <col min="2710" max="2710" width="11.33203125" style="53" customWidth="1"/>
    <col min="2711" max="2711" width="15" style="53" customWidth="1"/>
    <col min="2712" max="2951" width="9.109375" style="53"/>
    <col min="2952" max="2952" width="6.44140625" style="53" bestFit="1" customWidth="1"/>
    <col min="2953" max="2953" width="16" style="53" customWidth="1"/>
    <col min="2954" max="2954" width="53.88671875" style="53" customWidth="1"/>
    <col min="2955" max="2955" width="7.88671875" style="53" customWidth="1"/>
    <col min="2956" max="2956" width="11.109375" style="53" customWidth="1"/>
    <col min="2957" max="2957" width="12.33203125" style="53" customWidth="1"/>
    <col min="2958" max="2958" width="8.5546875" style="53" customWidth="1"/>
    <col min="2959" max="2959" width="13.88671875" style="53" customWidth="1"/>
    <col min="2960" max="2960" width="12" style="53" customWidth="1"/>
    <col min="2961" max="2961" width="12.5546875" style="53" customWidth="1"/>
    <col min="2962" max="2962" width="8.5546875" style="53" customWidth="1"/>
    <col min="2963" max="2963" width="3.33203125" style="53" customWidth="1"/>
    <col min="2964" max="2964" width="8.5546875" style="53" customWidth="1"/>
    <col min="2965" max="2965" width="12.5546875" style="53" customWidth="1"/>
    <col min="2966" max="2966" width="11.33203125" style="53" customWidth="1"/>
    <col min="2967" max="2967" width="15" style="53" customWidth="1"/>
    <col min="2968" max="3207" width="9.109375" style="53"/>
    <col min="3208" max="3208" width="6.44140625" style="53" bestFit="1" customWidth="1"/>
    <col min="3209" max="3209" width="16" style="53" customWidth="1"/>
    <col min="3210" max="3210" width="53.88671875" style="53" customWidth="1"/>
    <col min="3211" max="3211" width="7.88671875" style="53" customWidth="1"/>
    <col min="3212" max="3212" width="11.109375" style="53" customWidth="1"/>
    <col min="3213" max="3213" width="12.33203125" style="53" customWidth="1"/>
    <col min="3214" max="3214" width="8.5546875" style="53" customWidth="1"/>
    <col min="3215" max="3215" width="13.88671875" style="53" customWidth="1"/>
    <col min="3216" max="3216" width="12" style="53" customWidth="1"/>
    <col min="3217" max="3217" width="12.5546875" style="53" customWidth="1"/>
    <col min="3218" max="3218" width="8.5546875" style="53" customWidth="1"/>
    <col min="3219" max="3219" width="3.33203125" style="53" customWidth="1"/>
    <col min="3220" max="3220" width="8.5546875" style="53" customWidth="1"/>
    <col min="3221" max="3221" width="12.5546875" style="53" customWidth="1"/>
    <col min="3222" max="3222" width="11.33203125" style="53" customWidth="1"/>
    <col min="3223" max="3223" width="15" style="53" customWidth="1"/>
    <col min="3224" max="3463" width="9.109375" style="53"/>
    <col min="3464" max="3464" width="6.44140625" style="53" bestFit="1" customWidth="1"/>
    <col min="3465" max="3465" width="16" style="53" customWidth="1"/>
    <col min="3466" max="3466" width="53.88671875" style="53" customWidth="1"/>
    <col min="3467" max="3467" width="7.88671875" style="53" customWidth="1"/>
    <col min="3468" max="3468" width="11.109375" style="53" customWidth="1"/>
    <col min="3469" max="3469" width="12.33203125" style="53" customWidth="1"/>
    <col min="3470" max="3470" width="8.5546875" style="53" customWidth="1"/>
    <col min="3471" max="3471" width="13.88671875" style="53" customWidth="1"/>
    <col min="3472" max="3472" width="12" style="53" customWidth="1"/>
    <col min="3473" max="3473" width="12.5546875" style="53" customWidth="1"/>
    <col min="3474" max="3474" width="8.5546875" style="53" customWidth="1"/>
    <col min="3475" max="3475" width="3.33203125" style="53" customWidth="1"/>
    <col min="3476" max="3476" width="8.5546875" style="53" customWidth="1"/>
    <col min="3477" max="3477" width="12.5546875" style="53" customWidth="1"/>
    <col min="3478" max="3478" width="11.33203125" style="53" customWidth="1"/>
    <col min="3479" max="3479" width="15" style="53" customWidth="1"/>
    <col min="3480" max="3719" width="9.109375" style="53"/>
    <col min="3720" max="3720" width="6.44140625" style="53" bestFit="1" customWidth="1"/>
    <col min="3721" max="3721" width="16" style="53" customWidth="1"/>
    <col min="3722" max="3722" width="53.88671875" style="53" customWidth="1"/>
    <col min="3723" max="3723" width="7.88671875" style="53" customWidth="1"/>
    <col min="3724" max="3724" width="11.109375" style="53" customWidth="1"/>
    <col min="3725" max="3725" width="12.33203125" style="53" customWidth="1"/>
    <col min="3726" max="3726" width="8.5546875" style="53" customWidth="1"/>
    <col min="3727" max="3727" width="13.88671875" style="53" customWidth="1"/>
    <col min="3728" max="3728" width="12" style="53" customWidth="1"/>
    <col min="3729" max="3729" width="12.5546875" style="53" customWidth="1"/>
    <col min="3730" max="3730" width="8.5546875" style="53" customWidth="1"/>
    <col min="3731" max="3731" width="3.33203125" style="53" customWidth="1"/>
    <col min="3732" max="3732" width="8.5546875" style="53" customWidth="1"/>
    <col min="3733" max="3733" width="12.5546875" style="53" customWidth="1"/>
    <col min="3734" max="3734" width="11.33203125" style="53" customWidth="1"/>
    <col min="3735" max="3735" width="15" style="53" customWidth="1"/>
    <col min="3736" max="3975" width="9.109375" style="53"/>
    <col min="3976" max="3976" width="6.44140625" style="53" bestFit="1" customWidth="1"/>
    <col min="3977" max="3977" width="16" style="53" customWidth="1"/>
    <col min="3978" max="3978" width="53.88671875" style="53" customWidth="1"/>
    <col min="3979" max="3979" width="7.88671875" style="53" customWidth="1"/>
    <col min="3980" max="3980" width="11.109375" style="53" customWidth="1"/>
    <col min="3981" max="3981" width="12.33203125" style="53" customWidth="1"/>
    <col min="3982" max="3982" width="8.5546875" style="53" customWidth="1"/>
    <col min="3983" max="3983" width="13.88671875" style="53" customWidth="1"/>
    <col min="3984" max="3984" width="12" style="53" customWidth="1"/>
    <col min="3985" max="3985" width="12.5546875" style="53" customWidth="1"/>
    <col min="3986" max="3986" width="8.5546875" style="53" customWidth="1"/>
    <col min="3987" max="3987" width="3.33203125" style="53" customWidth="1"/>
    <col min="3988" max="3988" width="8.5546875" style="53" customWidth="1"/>
    <col min="3989" max="3989" width="12.5546875" style="53" customWidth="1"/>
    <col min="3990" max="3990" width="11.33203125" style="53" customWidth="1"/>
    <col min="3991" max="3991" width="15" style="53" customWidth="1"/>
    <col min="3992" max="4231" width="9.109375" style="53"/>
    <col min="4232" max="4232" width="6.44140625" style="53" bestFit="1" customWidth="1"/>
    <col min="4233" max="4233" width="16" style="53" customWidth="1"/>
    <col min="4234" max="4234" width="53.88671875" style="53" customWidth="1"/>
    <col min="4235" max="4235" width="7.88671875" style="53" customWidth="1"/>
    <col min="4236" max="4236" width="11.109375" style="53" customWidth="1"/>
    <col min="4237" max="4237" width="12.33203125" style="53" customWidth="1"/>
    <col min="4238" max="4238" width="8.5546875" style="53" customWidth="1"/>
    <col min="4239" max="4239" width="13.88671875" style="53" customWidth="1"/>
    <col min="4240" max="4240" width="12" style="53" customWidth="1"/>
    <col min="4241" max="4241" width="12.5546875" style="53" customWidth="1"/>
    <col min="4242" max="4242" width="8.5546875" style="53" customWidth="1"/>
    <col min="4243" max="4243" width="3.33203125" style="53" customWidth="1"/>
    <col min="4244" max="4244" width="8.5546875" style="53" customWidth="1"/>
    <col min="4245" max="4245" width="12.5546875" style="53" customWidth="1"/>
    <col min="4246" max="4246" width="11.33203125" style="53" customWidth="1"/>
    <col min="4247" max="4247" width="15" style="53" customWidth="1"/>
    <col min="4248" max="4487" width="9.109375" style="53"/>
    <col min="4488" max="4488" width="6.44140625" style="53" bestFit="1" customWidth="1"/>
    <col min="4489" max="4489" width="16" style="53" customWidth="1"/>
    <col min="4490" max="4490" width="53.88671875" style="53" customWidth="1"/>
    <col min="4491" max="4491" width="7.88671875" style="53" customWidth="1"/>
    <col min="4492" max="4492" width="11.109375" style="53" customWidth="1"/>
    <col min="4493" max="4493" width="12.33203125" style="53" customWidth="1"/>
    <col min="4494" max="4494" width="8.5546875" style="53" customWidth="1"/>
    <col min="4495" max="4495" width="13.88671875" style="53" customWidth="1"/>
    <col min="4496" max="4496" width="12" style="53" customWidth="1"/>
    <col min="4497" max="4497" width="12.5546875" style="53" customWidth="1"/>
    <col min="4498" max="4498" width="8.5546875" style="53" customWidth="1"/>
    <col min="4499" max="4499" width="3.33203125" style="53" customWidth="1"/>
    <col min="4500" max="4500" width="8.5546875" style="53" customWidth="1"/>
    <col min="4501" max="4501" width="12.5546875" style="53" customWidth="1"/>
    <col min="4502" max="4502" width="11.33203125" style="53" customWidth="1"/>
    <col min="4503" max="4503" width="15" style="53" customWidth="1"/>
    <col min="4504" max="4743" width="9.109375" style="53"/>
    <col min="4744" max="4744" width="6.44140625" style="53" bestFit="1" customWidth="1"/>
    <col min="4745" max="4745" width="16" style="53" customWidth="1"/>
    <col min="4746" max="4746" width="53.88671875" style="53" customWidth="1"/>
    <col min="4747" max="4747" width="7.88671875" style="53" customWidth="1"/>
    <col min="4748" max="4748" width="11.109375" style="53" customWidth="1"/>
    <col min="4749" max="4749" width="12.33203125" style="53" customWidth="1"/>
    <col min="4750" max="4750" width="8.5546875" style="53" customWidth="1"/>
    <col min="4751" max="4751" width="13.88671875" style="53" customWidth="1"/>
    <col min="4752" max="4752" width="12" style="53" customWidth="1"/>
    <col min="4753" max="4753" width="12.5546875" style="53" customWidth="1"/>
    <col min="4754" max="4754" width="8.5546875" style="53" customWidth="1"/>
    <col min="4755" max="4755" width="3.33203125" style="53" customWidth="1"/>
    <col min="4756" max="4756" width="8.5546875" style="53" customWidth="1"/>
    <col min="4757" max="4757" width="12.5546875" style="53" customWidth="1"/>
    <col min="4758" max="4758" width="11.33203125" style="53" customWidth="1"/>
    <col min="4759" max="4759" width="15" style="53" customWidth="1"/>
    <col min="4760" max="4999" width="9.109375" style="53"/>
    <col min="5000" max="5000" width="6.44140625" style="53" bestFit="1" customWidth="1"/>
    <col min="5001" max="5001" width="16" style="53" customWidth="1"/>
    <col min="5002" max="5002" width="53.88671875" style="53" customWidth="1"/>
    <col min="5003" max="5003" width="7.88671875" style="53" customWidth="1"/>
    <col min="5004" max="5004" width="11.109375" style="53" customWidth="1"/>
    <col min="5005" max="5005" width="12.33203125" style="53" customWidth="1"/>
    <col min="5006" max="5006" width="8.5546875" style="53" customWidth="1"/>
    <col min="5007" max="5007" width="13.88671875" style="53" customWidth="1"/>
    <col min="5008" max="5008" width="12" style="53" customWidth="1"/>
    <col min="5009" max="5009" width="12.5546875" style="53" customWidth="1"/>
    <col min="5010" max="5010" width="8.5546875" style="53" customWidth="1"/>
    <col min="5011" max="5011" width="3.33203125" style="53" customWidth="1"/>
    <col min="5012" max="5012" width="8.5546875" style="53" customWidth="1"/>
    <col min="5013" max="5013" width="12.5546875" style="53" customWidth="1"/>
    <col min="5014" max="5014" width="11.33203125" style="53" customWidth="1"/>
    <col min="5015" max="5015" width="15" style="53" customWidth="1"/>
    <col min="5016" max="5255" width="9.109375" style="53"/>
    <col min="5256" max="5256" width="6.44140625" style="53" bestFit="1" customWidth="1"/>
    <col min="5257" max="5257" width="16" style="53" customWidth="1"/>
    <col min="5258" max="5258" width="53.88671875" style="53" customWidth="1"/>
    <col min="5259" max="5259" width="7.88671875" style="53" customWidth="1"/>
    <col min="5260" max="5260" width="11.109375" style="53" customWidth="1"/>
    <col min="5261" max="5261" width="12.33203125" style="53" customWidth="1"/>
    <col min="5262" max="5262" width="8.5546875" style="53" customWidth="1"/>
    <col min="5263" max="5263" width="13.88671875" style="53" customWidth="1"/>
    <col min="5264" max="5264" width="12" style="53" customWidth="1"/>
    <col min="5265" max="5265" width="12.5546875" style="53" customWidth="1"/>
    <col min="5266" max="5266" width="8.5546875" style="53" customWidth="1"/>
    <col min="5267" max="5267" width="3.33203125" style="53" customWidth="1"/>
    <col min="5268" max="5268" width="8.5546875" style="53" customWidth="1"/>
    <col min="5269" max="5269" width="12.5546875" style="53" customWidth="1"/>
    <col min="5270" max="5270" width="11.33203125" style="53" customWidth="1"/>
    <col min="5271" max="5271" width="15" style="53" customWidth="1"/>
    <col min="5272" max="5511" width="9.109375" style="53"/>
    <col min="5512" max="5512" width="6.44140625" style="53" bestFit="1" customWidth="1"/>
    <col min="5513" max="5513" width="16" style="53" customWidth="1"/>
    <col min="5514" max="5514" width="53.88671875" style="53" customWidth="1"/>
    <col min="5515" max="5515" width="7.88671875" style="53" customWidth="1"/>
    <col min="5516" max="5516" width="11.109375" style="53" customWidth="1"/>
    <col min="5517" max="5517" width="12.33203125" style="53" customWidth="1"/>
    <col min="5518" max="5518" width="8.5546875" style="53" customWidth="1"/>
    <col min="5519" max="5519" width="13.88671875" style="53" customWidth="1"/>
    <col min="5520" max="5520" width="12" style="53" customWidth="1"/>
    <col min="5521" max="5521" width="12.5546875" style="53" customWidth="1"/>
    <col min="5522" max="5522" width="8.5546875" style="53" customWidth="1"/>
    <col min="5523" max="5523" width="3.33203125" style="53" customWidth="1"/>
    <col min="5524" max="5524" width="8.5546875" style="53" customWidth="1"/>
    <col min="5525" max="5525" width="12.5546875" style="53" customWidth="1"/>
    <col min="5526" max="5526" width="11.33203125" style="53" customWidth="1"/>
    <col min="5527" max="5527" width="15" style="53" customWidth="1"/>
    <col min="5528" max="5767" width="9.109375" style="53"/>
    <col min="5768" max="5768" width="6.44140625" style="53" bestFit="1" customWidth="1"/>
    <col min="5769" max="5769" width="16" style="53" customWidth="1"/>
    <col min="5770" max="5770" width="53.88671875" style="53" customWidth="1"/>
    <col min="5771" max="5771" width="7.88671875" style="53" customWidth="1"/>
    <col min="5772" max="5772" width="11.109375" style="53" customWidth="1"/>
    <col min="5773" max="5773" width="12.33203125" style="53" customWidth="1"/>
    <col min="5774" max="5774" width="8.5546875" style="53" customWidth="1"/>
    <col min="5775" max="5775" width="13.88671875" style="53" customWidth="1"/>
    <col min="5776" max="5776" width="12" style="53" customWidth="1"/>
    <col min="5777" max="5777" width="12.5546875" style="53" customWidth="1"/>
    <col min="5778" max="5778" width="8.5546875" style="53" customWidth="1"/>
    <col min="5779" max="5779" width="3.33203125" style="53" customWidth="1"/>
    <col min="5780" max="5780" width="8.5546875" style="53" customWidth="1"/>
    <col min="5781" max="5781" width="12.5546875" style="53" customWidth="1"/>
    <col min="5782" max="5782" width="11.33203125" style="53" customWidth="1"/>
    <col min="5783" max="5783" width="15" style="53" customWidth="1"/>
    <col min="5784" max="6023" width="9.109375" style="53"/>
    <col min="6024" max="6024" width="6.44140625" style="53" bestFit="1" customWidth="1"/>
    <col min="6025" max="6025" width="16" style="53" customWidth="1"/>
    <col min="6026" max="6026" width="53.88671875" style="53" customWidth="1"/>
    <col min="6027" max="6027" width="7.88671875" style="53" customWidth="1"/>
    <col min="6028" max="6028" width="11.109375" style="53" customWidth="1"/>
    <col min="6029" max="6029" width="12.33203125" style="53" customWidth="1"/>
    <col min="6030" max="6030" width="8.5546875" style="53" customWidth="1"/>
    <col min="6031" max="6031" width="13.88671875" style="53" customWidth="1"/>
    <col min="6032" max="6032" width="12" style="53" customWidth="1"/>
    <col min="6033" max="6033" width="12.5546875" style="53" customWidth="1"/>
    <col min="6034" max="6034" width="8.5546875" style="53" customWidth="1"/>
    <col min="6035" max="6035" width="3.33203125" style="53" customWidth="1"/>
    <col min="6036" max="6036" width="8.5546875" style="53" customWidth="1"/>
    <col min="6037" max="6037" width="12.5546875" style="53" customWidth="1"/>
    <col min="6038" max="6038" width="11.33203125" style="53" customWidth="1"/>
    <col min="6039" max="6039" width="15" style="53" customWidth="1"/>
    <col min="6040" max="6279" width="9.109375" style="53"/>
    <col min="6280" max="6280" width="6.44140625" style="53" bestFit="1" customWidth="1"/>
    <col min="6281" max="6281" width="16" style="53" customWidth="1"/>
    <col min="6282" max="6282" width="53.88671875" style="53" customWidth="1"/>
    <col min="6283" max="6283" width="7.88671875" style="53" customWidth="1"/>
    <col min="6284" max="6284" width="11.109375" style="53" customWidth="1"/>
    <col min="6285" max="6285" width="12.33203125" style="53" customWidth="1"/>
    <col min="6286" max="6286" width="8.5546875" style="53" customWidth="1"/>
    <col min="6287" max="6287" width="13.88671875" style="53" customWidth="1"/>
    <col min="6288" max="6288" width="12" style="53" customWidth="1"/>
    <col min="6289" max="6289" width="12.5546875" style="53" customWidth="1"/>
    <col min="6290" max="6290" width="8.5546875" style="53" customWidth="1"/>
    <col min="6291" max="6291" width="3.33203125" style="53" customWidth="1"/>
    <col min="6292" max="6292" width="8.5546875" style="53" customWidth="1"/>
    <col min="6293" max="6293" width="12.5546875" style="53" customWidth="1"/>
    <col min="6294" max="6294" width="11.33203125" style="53" customWidth="1"/>
    <col min="6295" max="6295" width="15" style="53" customWidth="1"/>
    <col min="6296" max="6535" width="9.109375" style="53"/>
    <col min="6536" max="6536" width="6.44140625" style="53" bestFit="1" customWidth="1"/>
    <col min="6537" max="6537" width="16" style="53" customWidth="1"/>
    <col min="6538" max="6538" width="53.88671875" style="53" customWidth="1"/>
    <col min="6539" max="6539" width="7.88671875" style="53" customWidth="1"/>
    <col min="6540" max="6540" width="11.109375" style="53" customWidth="1"/>
    <col min="6541" max="6541" width="12.33203125" style="53" customWidth="1"/>
    <col min="6542" max="6542" width="8.5546875" style="53" customWidth="1"/>
    <col min="6543" max="6543" width="13.88671875" style="53" customWidth="1"/>
    <col min="6544" max="6544" width="12" style="53" customWidth="1"/>
    <col min="6545" max="6545" width="12.5546875" style="53" customWidth="1"/>
    <col min="6546" max="6546" width="8.5546875" style="53" customWidth="1"/>
    <col min="6547" max="6547" width="3.33203125" style="53" customWidth="1"/>
    <col min="6548" max="6548" width="8.5546875" style="53" customWidth="1"/>
    <col min="6549" max="6549" width="12.5546875" style="53" customWidth="1"/>
    <col min="6550" max="6550" width="11.33203125" style="53" customWidth="1"/>
    <col min="6551" max="6551" width="15" style="53" customWidth="1"/>
    <col min="6552" max="6791" width="9.109375" style="53"/>
    <col min="6792" max="6792" width="6.44140625" style="53" bestFit="1" customWidth="1"/>
    <col min="6793" max="6793" width="16" style="53" customWidth="1"/>
    <col min="6794" max="6794" width="53.88671875" style="53" customWidth="1"/>
    <col min="6795" max="6795" width="7.88671875" style="53" customWidth="1"/>
    <col min="6796" max="6796" width="11.109375" style="53" customWidth="1"/>
    <col min="6797" max="6797" width="12.33203125" style="53" customWidth="1"/>
    <col min="6798" max="6798" width="8.5546875" style="53" customWidth="1"/>
    <col min="6799" max="6799" width="13.88671875" style="53" customWidth="1"/>
    <col min="6800" max="6800" width="12" style="53" customWidth="1"/>
    <col min="6801" max="6801" width="12.5546875" style="53" customWidth="1"/>
    <col min="6802" max="6802" width="8.5546875" style="53" customWidth="1"/>
    <col min="6803" max="6803" width="3.33203125" style="53" customWidth="1"/>
    <col min="6804" max="6804" width="8.5546875" style="53" customWidth="1"/>
    <col min="6805" max="6805" width="12.5546875" style="53" customWidth="1"/>
    <col min="6806" max="6806" width="11.33203125" style="53" customWidth="1"/>
    <col min="6807" max="6807" width="15" style="53" customWidth="1"/>
    <col min="6808" max="7047" width="9.109375" style="53"/>
    <col min="7048" max="7048" width="6.44140625" style="53" bestFit="1" customWidth="1"/>
    <col min="7049" max="7049" width="16" style="53" customWidth="1"/>
    <col min="7050" max="7050" width="53.88671875" style="53" customWidth="1"/>
    <col min="7051" max="7051" width="7.88671875" style="53" customWidth="1"/>
    <col min="7052" max="7052" width="11.109375" style="53" customWidth="1"/>
    <col min="7053" max="7053" width="12.33203125" style="53" customWidth="1"/>
    <col min="7054" max="7054" width="8.5546875" style="53" customWidth="1"/>
    <col min="7055" max="7055" width="13.88671875" style="53" customWidth="1"/>
    <col min="7056" max="7056" width="12" style="53" customWidth="1"/>
    <col min="7057" max="7057" width="12.5546875" style="53" customWidth="1"/>
    <col min="7058" max="7058" width="8.5546875" style="53" customWidth="1"/>
    <col min="7059" max="7059" width="3.33203125" style="53" customWidth="1"/>
    <col min="7060" max="7060" width="8.5546875" style="53" customWidth="1"/>
    <col min="7061" max="7061" width="12.5546875" style="53" customWidth="1"/>
    <col min="7062" max="7062" width="11.33203125" style="53" customWidth="1"/>
    <col min="7063" max="7063" width="15" style="53" customWidth="1"/>
    <col min="7064" max="7303" width="9.109375" style="53"/>
    <col min="7304" max="7304" width="6.44140625" style="53" bestFit="1" customWidth="1"/>
    <col min="7305" max="7305" width="16" style="53" customWidth="1"/>
    <col min="7306" max="7306" width="53.88671875" style="53" customWidth="1"/>
    <col min="7307" max="7307" width="7.88671875" style="53" customWidth="1"/>
    <col min="7308" max="7308" width="11.109375" style="53" customWidth="1"/>
    <col min="7309" max="7309" width="12.33203125" style="53" customWidth="1"/>
    <col min="7310" max="7310" width="8.5546875" style="53" customWidth="1"/>
    <col min="7311" max="7311" width="13.88671875" style="53" customWidth="1"/>
    <col min="7312" max="7312" width="12" style="53" customWidth="1"/>
    <col min="7313" max="7313" width="12.5546875" style="53" customWidth="1"/>
    <col min="7314" max="7314" width="8.5546875" style="53" customWidth="1"/>
    <col min="7315" max="7315" width="3.33203125" style="53" customWidth="1"/>
    <col min="7316" max="7316" width="8.5546875" style="53" customWidth="1"/>
    <col min="7317" max="7317" width="12.5546875" style="53" customWidth="1"/>
    <col min="7318" max="7318" width="11.33203125" style="53" customWidth="1"/>
    <col min="7319" max="7319" width="15" style="53" customWidth="1"/>
    <col min="7320" max="7559" width="9.109375" style="53"/>
    <col min="7560" max="7560" width="6.44140625" style="53" bestFit="1" customWidth="1"/>
    <col min="7561" max="7561" width="16" style="53" customWidth="1"/>
    <col min="7562" max="7562" width="53.88671875" style="53" customWidth="1"/>
    <col min="7563" max="7563" width="7.88671875" style="53" customWidth="1"/>
    <col min="7564" max="7564" width="11.109375" style="53" customWidth="1"/>
    <col min="7565" max="7565" width="12.33203125" style="53" customWidth="1"/>
    <col min="7566" max="7566" width="8.5546875" style="53" customWidth="1"/>
    <col min="7567" max="7567" width="13.88671875" style="53" customWidth="1"/>
    <col min="7568" max="7568" width="12" style="53" customWidth="1"/>
    <col min="7569" max="7569" width="12.5546875" style="53" customWidth="1"/>
    <col min="7570" max="7570" width="8.5546875" style="53" customWidth="1"/>
    <col min="7571" max="7571" width="3.33203125" style="53" customWidth="1"/>
    <col min="7572" max="7572" width="8.5546875" style="53" customWidth="1"/>
    <col min="7573" max="7573" width="12.5546875" style="53" customWidth="1"/>
    <col min="7574" max="7574" width="11.33203125" style="53" customWidth="1"/>
    <col min="7575" max="7575" width="15" style="53" customWidth="1"/>
    <col min="7576" max="7815" width="9.109375" style="53"/>
    <col min="7816" max="7816" width="6.44140625" style="53" bestFit="1" customWidth="1"/>
    <col min="7817" max="7817" width="16" style="53" customWidth="1"/>
    <col min="7818" max="7818" width="53.88671875" style="53" customWidth="1"/>
    <col min="7819" max="7819" width="7.88671875" style="53" customWidth="1"/>
    <col min="7820" max="7820" width="11.109375" style="53" customWidth="1"/>
    <col min="7821" max="7821" width="12.33203125" style="53" customWidth="1"/>
    <col min="7822" max="7822" width="8.5546875" style="53" customWidth="1"/>
    <col min="7823" max="7823" width="13.88671875" style="53" customWidth="1"/>
    <col min="7824" max="7824" width="12" style="53" customWidth="1"/>
    <col min="7825" max="7825" width="12.5546875" style="53" customWidth="1"/>
    <col min="7826" max="7826" width="8.5546875" style="53" customWidth="1"/>
    <col min="7827" max="7827" width="3.33203125" style="53" customWidth="1"/>
    <col min="7828" max="7828" width="8.5546875" style="53" customWidth="1"/>
    <col min="7829" max="7829" width="12.5546875" style="53" customWidth="1"/>
    <col min="7830" max="7830" width="11.33203125" style="53" customWidth="1"/>
    <col min="7831" max="7831" width="15" style="53" customWidth="1"/>
    <col min="7832" max="8071" width="9.109375" style="53"/>
    <col min="8072" max="8072" width="6.44140625" style="53" bestFit="1" customWidth="1"/>
    <col min="8073" max="8073" width="16" style="53" customWidth="1"/>
    <col min="8074" max="8074" width="53.88671875" style="53" customWidth="1"/>
    <col min="8075" max="8075" width="7.88671875" style="53" customWidth="1"/>
    <col min="8076" max="8076" width="11.109375" style="53" customWidth="1"/>
    <col min="8077" max="8077" width="12.33203125" style="53" customWidth="1"/>
    <col min="8078" max="8078" width="8.5546875" style="53" customWidth="1"/>
    <col min="8079" max="8079" width="13.88671875" style="53" customWidth="1"/>
    <col min="8080" max="8080" width="12" style="53" customWidth="1"/>
    <col min="8081" max="8081" width="12.5546875" style="53" customWidth="1"/>
    <col min="8082" max="8082" width="8.5546875" style="53" customWidth="1"/>
    <col min="8083" max="8083" width="3.33203125" style="53" customWidth="1"/>
    <col min="8084" max="8084" width="8.5546875" style="53" customWidth="1"/>
    <col min="8085" max="8085" width="12.5546875" style="53" customWidth="1"/>
    <col min="8086" max="8086" width="11.33203125" style="53" customWidth="1"/>
    <col min="8087" max="8087" width="15" style="53" customWidth="1"/>
    <col min="8088" max="8327" width="9.109375" style="53"/>
    <col min="8328" max="8328" width="6.44140625" style="53" bestFit="1" customWidth="1"/>
    <col min="8329" max="8329" width="16" style="53" customWidth="1"/>
    <col min="8330" max="8330" width="53.88671875" style="53" customWidth="1"/>
    <col min="8331" max="8331" width="7.88671875" style="53" customWidth="1"/>
    <col min="8332" max="8332" width="11.109375" style="53" customWidth="1"/>
    <col min="8333" max="8333" width="12.33203125" style="53" customWidth="1"/>
    <col min="8334" max="8334" width="8.5546875" style="53" customWidth="1"/>
    <col min="8335" max="8335" width="13.88671875" style="53" customWidth="1"/>
    <col min="8336" max="8336" width="12" style="53" customWidth="1"/>
    <col min="8337" max="8337" width="12.5546875" style="53" customWidth="1"/>
    <col min="8338" max="8338" width="8.5546875" style="53" customWidth="1"/>
    <col min="8339" max="8339" width="3.33203125" style="53" customWidth="1"/>
    <col min="8340" max="8340" width="8.5546875" style="53" customWidth="1"/>
    <col min="8341" max="8341" width="12.5546875" style="53" customWidth="1"/>
    <col min="8342" max="8342" width="11.33203125" style="53" customWidth="1"/>
    <col min="8343" max="8343" width="15" style="53" customWidth="1"/>
    <col min="8344" max="8583" width="9.109375" style="53"/>
    <col min="8584" max="8584" width="6.44140625" style="53" bestFit="1" customWidth="1"/>
    <col min="8585" max="8585" width="16" style="53" customWidth="1"/>
    <col min="8586" max="8586" width="53.88671875" style="53" customWidth="1"/>
    <col min="8587" max="8587" width="7.88671875" style="53" customWidth="1"/>
    <col min="8588" max="8588" width="11.109375" style="53" customWidth="1"/>
    <col min="8589" max="8589" width="12.33203125" style="53" customWidth="1"/>
    <col min="8590" max="8590" width="8.5546875" style="53" customWidth="1"/>
    <col min="8591" max="8591" width="13.88671875" style="53" customWidth="1"/>
    <col min="8592" max="8592" width="12" style="53" customWidth="1"/>
    <col min="8593" max="8593" width="12.5546875" style="53" customWidth="1"/>
    <col min="8594" max="8594" width="8.5546875" style="53" customWidth="1"/>
    <col min="8595" max="8595" width="3.33203125" style="53" customWidth="1"/>
    <col min="8596" max="8596" width="8.5546875" style="53" customWidth="1"/>
    <col min="8597" max="8597" width="12.5546875" style="53" customWidth="1"/>
    <col min="8598" max="8598" width="11.33203125" style="53" customWidth="1"/>
    <col min="8599" max="8599" width="15" style="53" customWidth="1"/>
    <col min="8600" max="8839" width="9.109375" style="53"/>
    <col min="8840" max="8840" width="6.44140625" style="53" bestFit="1" customWidth="1"/>
    <col min="8841" max="8841" width="16" style="53" customWidth="1"/>
    <col min="8842" max="8842" width="53.88671875" style="53" customWidth="1"/>
    <col min="8843" max="8843" width="7.88671875" style="53" customWidth="1"/>
    <col min="8844" max="8844" width="11.109375" style="53" customWidth="1"/>
    <col min="8845" max="8845" width="12.33203125" style="53" customWidth="1"/>
    <col min="8846" max="8846" width="8.5546875" style="53" customWidth="1"/>
    <col min="8847" max="8847" width="13.88671875" style="53" customWidth="1"/>
    <col min="8848" max="8848" width="12" style="53" customWidth="1"/>
    <col min="8849" max="8849" width="12.5546875" style="53" customWidth="1"/>
    <col min="8850" max="8850" width="8.5546875" style="53" customWidth="1"/>
    <col min="8851" max="8851" width="3.33203125" style="53" customWidth="1"/>
    <col min="8852" max="8852" width="8.5546875" style="53" customWidth="1"/>
    <col min="8853" max="8853" width="12.5546875" style="53" customWidth="1"/>
    <col min="8854" max="8854" width="11.33203125" style="53" customWidth="1"/>
    <col min="8855" max="8855" width="15" style="53" customWidth="1"/>
    <col min="8856" max="9095" width="9.109375" style="53"/>
    <col min="9096" max="9096" width="6.44140625" style="53" bestFit="1" customWidth="1"/>
    <col min="9097" max="9097" width="16" style="53" customWidth="1"/>
    <col min="9098" max="9098" width="53.88671875" style="53" customWidth="1"/>
    <col min="9099" max="9099" width="7.88671875" style="53" customWidth="1"/>
    <col min="9100" max="9100" width="11.109375" style="53" customWidth="1"/>
    <col min="9101" max="9101" width="12.33203125" style="53" customWidth="1"/>
    <col min="9102" max="9102" width="8.5546875" style="53" customWidth="1"/>
    <col min="9103" max="9103" width="13.88671875" style="53" customWidth="1"/>
    <col min="9104" max="9104" width="12" style="53" customWidth="1"/>
    <col min="9105" max="9105" width="12.5546875" style="53" customWidth="1"/>
    <col min="9106" max="9106" width="8.5546875" style="53" customWidth="1"/>
    <col min="9107" max="9107" width="3.33203125" style="53" customWidth="1"/>
    <col min="9108" max="9108" width="8.5546875" style="53" customWidth="1"/>
    <col min="9109" max="9109" width="12.5546875" style="53" customWidth="1"/>
    <col min="9110" max="9110" width="11.33203125" style="53" customWidth="1"/>
    <col min="9111" max="9111" width="15" style="53" customWidth="1"/>
    <col min="9112" max="9351" width="9.109375" style="53"/>
    <col min="9352" max="9352" width="6.44140625" style="53" bestFit="1" customWidth="1"/>
    <col min="9353" max="9353" width="16" style="53" customWidth="1"/>
    <col min="9354" max="9354" width="53.88671875" style="53" customWidth="1"/>
    <col min="9355" max="9355" width="7.88671875" style="53" customWidth="1"/>
    <col min="9356" max="9356" width="11.109375" style="53" customWidth="1"/>
    <col min="9357" max="9357" width="12.33203125" style="53" customWidth="1"/>
    <col min="9358" max="9358" width="8.5546875" style="53" customWidth="1"/>
    <col min="9359" max="9359" width="13.88671875" style="53" customWidth="1"/>
    <col min="9360" max="9360" width="12" style="53" customWidth="1"/>
    <col min="9361" max="9361" width="12.5546875" style="53" customWidth="1"/>
    <col min="9362" max="9362" width="8.5546875" style="53" customWidth="1"/>
    <col min="9363" max="9363" width="3.33203125" style="53" customWidth="1"/>
    <col min="9364" max="9364" width="8.5546875" style="53" customWidth="1"/>
    <col min="9365" max="9365" width="12.5546875" style="53" customWidth="1"/>
    <col min="9366" max="9366" width="11.33203125" style="53" customWidth="1"/>
    <col min="9367" max="9367" width="15" style="53" customWidth="1"/>
    <col min="9368" max="9607" width="9.109375" style="53"/>
    <col min="9608" max="9608" width="6.44140625" style="53" bestFit="1" customWidth="1"/>
    <col min="9609" max="9609" width="16" style="53" customWidth="1"/>
    <col min="9610" max="9610" width="53.88671875" style="53" customWidth="1"/>
    <col min="9611" max="9611" width="7.88671875" style="53" customWidth="1"/>
    <col min="9612" max="9612" width="11.109375" style="53" customWidth="1"/>
    <col min="9613" max="9613" width="12.33203125" style="53" customWidth="1"/>
    <col min="9614" max="9614" width="8.5546875" style="53" customWidth="1"/>
    <col min="9615" max="9615" width="13.88671875" style="53" customWidth="1"/>
    <col min="9616" max="9616" width="12" style="53" customWidth="1"/>
    <col min="9617" max="9617" width="12.5546875" style="53" customWidth="1"/>
    <col min="9618" max="9618" width="8.5546875" style="53" customWidth="1"/>
    <col min="9619" max="9619" width="3.33203125" style="53" customWidth="1"/>
    <col min="9620" max="9620" width="8.5546875" style="53" customWidth="1"/>
    <col min="9621" max="9621" width="12.5546875" style="53" customWidth="1"/>
    <col min="9622" max="9622" width="11.33203125" style="53" customWidth="1"/>
    <col min="9623" max="9623" width="15" style="53" customWidth="1"/>
    <col min="9624" max="9863" width="9.109375" style="53"/>
    <col min="9864" max="9864" width="6.44140625" style="53" bestFit="1" customWidth="1"/>
    <col min="9865" max="9865" width="16" style="53" customWidth="1"/>
    <col min="9866" max="9866" width="53.88671875" style="53" customWidth="1"/>
    <col min="9867" max="9867" width="7.88671875" style="53" customWidth="1"/>
    <col min="9868" max="9868" width="11.109375" style="53" customWidth="1"/>
    <col min="9869" max="9869" width="12.33203125" style="53" customWidth="1"/>
    <col min="9870" max="9870" width="8.5546875" style="53" customWidth="1"/>
    <col min="9871" max="9871" width="13.88671875" style="53" customWidth="1"/>
    <col min="9872" max="9872" width="12" style="53" customWidth="1"/>
    <col min="9873" max="9873" width="12.5546875" style="53" customWidth="1"/>
    <col min="9874" max="9874" width="8.5546875" style="53" customWidth="1"/>
    <col min="9875" max="9875" width="3.33203125" style="53" customWidth="1"/>
    <col min="9876" max="9876" width="8.5546875" style="53" customWidth="1"/>
    <col min="9877" max="9877" width="12.5546875" style="53" customWidth="1"/>
    <col min="9878" max="9878" width="11.33203125" style="53" customWidth="1"/>
    <col min="9879" max="9879" width="15" style="53" customWidth="1"/>
    <col min="9880" max="10119" width="9.109375" style="53"/>
    <col min="10120" max="10120" width="6.44140625" style="53" bestFit="1" customWidth="1"/>
    <col min="10121" max="10121" width="16" style="53" customWidth="1"/>
    <col min="10122" max="10122" width="53.88671875" style="53" customWidth="1"/>
    <col min="10123" max="10123" width="7.88671875" style="53" customWidth="1"/>
    <col min="10124" max="10124" width="11.109375" style="53" customWidth="1"/>
    <col min="10125" max="10125" width="12.33203125" style="53" customWidth="1"/>
    <col min="10126" max="10126" width="8.5546875" style="53" customWidth="1"/>
    <col min="10127" max="10127" width="13.88671875" style="53" customWidth="1"/>
    <col min="10128" max="10128" width="12" style="53" customWidth="1"/>
    <col min="10129" max="10129" width="12.5546875" style="53" customWidth="1"/>
    <col min="10130" max="10130" width="8.5546875" style="53" customWidth="1"/>
    <col min="10131" max="10131" width="3.33203125" style="53" customWidth="1"/>
    <col min="10132" max="10132" width="8.5546875" style="53" customWidth="1"/>
    <col min="10133" max="10133" width="12.5546875" style="53" customWidth="1"/>
    <col min="10134" max="10134" width="11.33203125" style="53" customWidth="1"/>
    <col min="10135" max="10135" width="15" style="53" customWidth="1"/>
    <col min="10136" max="10375" width="9.109375" style="53"/>
    <col min="10376" max="10376" width="6.44140625" style="53" bestFit="1" customWidth="1"/>
    <col min="10377" max="10377" width="16" style="53" customWidth="1"/>
    <col min="10378" max="10378" width="53.88671875" style="53" customWidth="1"/>
    <col min="10379" max="10379" width="7.88671875" style="53" customWidth="1"/>
    <col min="10380" max="10380" width="11.109375" style="53" customWidth="1"/>
    <col min="10381" max="10381" width="12.33203125" style="53" customWidth="1"/>
    <col min="10382" max="10382" width="8.5546875" style="53" customWidth="1"/>
    <col min="10383" max="10383" width="13.88671875" style="53" customWidth="1"/>
    <col min="10384" max="10384" width="12" style="53" customWidth="1"/>
    <col min="10385" max="10385" width="12.5546875" style="53" customWidth="1"/>
    <col min="10386" max="10386" width="8.5546875" style="53" customWidth="1"/>
    <col min="10387" max="10387" width="3.33203125" style="53" customWidth="1"/>
    <col min="10388" max="10388" width="8.5546875" style="53" customWidth="1"/>
    <col min="10389" max="10389" width="12.5546875" style="53" customWidth="1"/>
    <col min="10390" max="10390" width="11.33203125" style="53" customWidth="1"/>
    <col min="10391" max="10391" width="15" style="53" customWidth="1"/>
    <col min="10392" max="10631" width="9.109375" style="53"/>
    <col min="10632" max="10632" width="6.44140625" style="53" bestFit="1" customWidth="1"/>
    <col min="10633" max="10633" width="16" style="53" customWidth="1"/>
    <col min="10634" max="10634" width="53.88671875" style="53" customWidth="1"/>
    <col min="10635" max="10635" width="7.88671875" style="53" customWidth="1"/>
    <col min="10636" max="10636" width="11.109375" style="53" customWidth="1"/>
    <col min="10637" max="10637" width="12.33203125" style="53" customWidth="1"/>
    <col min="10638" max="10638" width="8.5546875" style="53" customWidth="1"/>
    <col min="10639" max="10639" width="13.88671875" style="53" customWidth="1"/>
    <col min="10640" max="10640" width="12" style="53" customWidth="1"/>
    <col min="10641" max="10641" width="12.5546875" style="53" customWidth="1"/>
    <col min="10642" max="10642" width="8.5546875" style="53" customWidth="1"/>
    <col min="10643" max="10643" width="3.33203125" style="53" customWidth="1"/>
    <col min="10644" max="10644" width="8.5546875" style="53" customWidth="1"/>
    <col min="10645" max="10645" width="12.5546875" style="53" customWidth="1"/>
    <col min="10646" max="10646" width="11.33203125" style="53" customWidth="1"/>
    <col min="10647" max="10647" width="15" style="53" customWidth="1"/>
    <col min="10648" max="10887" width="9.109375" style="53"/>
    <col min="10888" max="10888" width="6.44140625" style="53" bestFit="1" customWidth="1"/>
    <col min="10889" max="10889" width="16" style="53" customWidth="1"/>
    <col min="10890" max="10890" width="53.88671875" style="53" customWidth="1"/>
    <col min="10891" max="10891" width="7.88671875" style="53" customWidth="1"/>
    <col min="10892" max="10892" width="11.109375" style="53" customWidth="1"/>
    <col min="10893" max="10893" width="12.33203125" style="53" customWidth="1"/>
    <col min="10894" max="10894" width="8.5546875" style="53" customWidth="1"/>
    <col min="10895" max="10895" width="13.88671875" style="53" customWidth="1"/>
    <col min="10896" max="10896" width="12" style="53" customWidth="1"/>
    <col min="10897" max="10897" width="12.5546875" style="53" customWidth="1"/>
    <col min="10898" max="10898" width="8.5546875" style="53" customWidth="1"/>
    <col min="10899" max="10899" width="3.33203125" style="53" customWidth="1"/>
    <col min="10900" max="10900" width="8.5546875" style="53" customWidth="1"/>
    <col min="10901" max="10901" width="12.5546875" style="53" customWidth="1"/>
    <col min="10902" max="10902" width="11.33203125" style="53" customWidth="1"/>
    <col min="10903" max="10903" width="15" style="53" customWidth="1"/>
    <col min="10904" max="11143" width="9.109375" style="53"/>
    <col min="11144" max="11144" width="6.44140625" style="53" bestFit="1" customWidth="1"/>
    <col min="11145" max="11145" width="16" style="53" customWidth="1"/>
    <col min="11146" max="11146" width="53.88671875" style="53" customWidth="1"/>
    <col min="11147" max="11147" width="7.88671875" style="53" customWidth="1"/>
    <col min="11148" max="11148" width="11.109375" style="53" customWidth="1"/>
    <col min="11149" max="11149" width="12.33203125" style="53" customWidth="1"/>
    <col min="11150" max="11150" width="8.5546875" style="53" customWidth="1"/>
    <col min="11151" max="11151" width="13.88671875" style="53" customWidth="1"/>
    <col min="11152" max="11152" width="12" style="53" customWidth="1"/>
    <col min="11153" max="11153" width="12.5546875" style="53" customWidth="1"/>
    <col min="11154" max="11154" width="8.5546875" style="53" customWidth="1"/>
    <col min="11155" max="11155" width="3.33203125" style="53" customWidth="1"/>
    <col min="11156" max="11156" width="8.5546875" style="53" customWidth="1"/>
    <col min="11157" max="11157" width="12.5546875" style="53" customWidth="1"/>
    <col min="11158" max="11158" width="11.33203125" style="53" customWidth="1"/>
    <col min="11159" max="11159" width="15" style="53" customWidth="1"/>
    <col min="11160" max="11399" width="9.109375" style="53"/>
    <col min="11400" max="11400" width="6.44140625" style="53" bestFit="1" customWidth="1"/>
    <col min="11401" max="11401" width="16" style="53" customWidth="1"/>
    <col min="11402" max="11402" width="53.88671875" style="53" customWidth="1"/>
    <col min="11403" max="11403" width="7.88671875" style="53" customWidth="1"/>
    <col min="11404" max="11404" width="11.109375" style="53" customWidth="1"/>
    <col min="11405" max="11405" width="12.33203125" style="53" customWidth="1"/>
    <col min="11406" max="11406" width="8.5546875" style="53" customWidth="1"/>
    <col min="11407" max="11407" width="13.88671875" style="53" customWidth="1"/>
    <col min="11408" max="11408" width="12" style="53" customWidth="1"/>
    <col min="11409" max="11409" width="12.5546875" style="53" customWidth="1"/>
    <col min="11410" max="11410" width="8.5546875" style="53" customWidth="1"/>
    <col min="11411" max="11411" width="3.33203125" style="53" customWidth="1"/>
    <col min="11412" max="11412" width="8.5546875" style="53" customWidth="1"/>
    <col min="11413" max="11413" width="12.5546875" style="53" customWidth="1"/>
    <col min="11414" max="11414" width="11.33203125" style="53" customWidth="1"/>
    <col min="11415" max="11415" width="15" style="53" customWidth="1"/>
    <col min="11416" max="11655" width="9.109375" style="53"/>
    <col min="11656" max="11656" width="6.44140625" style="53" bestFit="1" customWidth="1"/>
    <col min="11657" max="11657" width="16" style="53" customWidth="1"/>
    <col min="11658" max="11658" width="53.88671875" style="53" customWidth="1"/>
    <col min="11659" max="11659" width="7.88671875" style="53" customWidth="1"/>
    <col min="11660" max="11660" width="11.109375" style="53" customWidth="1"/>
    <col min="11661" max="11661" width="12.33203125" style="53" customWidth="1"/>
    <col min="11662" max="11662" width="8.5546875" style="53" customWidth="1"/>
    <col min="11663" max="11663" width="13.88671875" style="53" customWidth="1"/>
    <col min="11664" max="11664" width="12" style="53" customWidth="1"/>
    <col min="11665" max="11665" width="12.5546875" style="53" customWidth="1"/>
    <col min="11666" max="11666" width="8.5546875" style="53" customWidth="1"/>
    <col min="11667" max="11667" width="3.33203125" style="53" customWidth="1"/>
    <col min="11668" max="11668" width="8.5546875" style="53" customWidth="1"/>
    <col min="11669" max="11669" width="12.5546875" style="53" customWidth="1"/>
    <col min="11670" max="11670" width="11.33203125" style="53" customWidth="1"/>
    <col min="11671" max="11671" width="15" style="53" customWidth="1"/>
    <col min="11672" max="11911" width="9.109375" style="53"/>
    <col min="11912" max="11912" width="6.44140625" style="53" bestFit="1" customWidth="1"/>
    <col min="11913" max="11913" width="16" style="53" customWidth="1"/>
    <col min="11914" max="11914" width="53.88671875" style="53" customWidth="1"/>
    <col min="11915" max="11915" width="7.88671875" style="53" customWidth="1"/>
    <col min="11916" max="11916" width="11.109375" style="53" customWidth="1"/>
    <col min="11917" max="11917" width="12.33203125" style="53" customWidth="1"/>
    <col min="11918" max="11918" width="8.5546875" style="53" customWidth="1"/>
    <col min="11919" max="11919" width="13.88671875" style="53" customWidth="1"/>
    <col min="11920" max="11920" width="12" style="53" customWidth="1"/>
    <col min="11921" max="11921" width="12.5546875" style="53" customWidth="1"/>
    <col min="11922" max="11922" width="8.5546875" style="53" customWidth="1"/>
    <col min="11923" max="11923" width="3.33203125" style="53" customWidth="1"/>
    <col min="11924" max="11924" width="8.5546875" style="53" customWidth="1"/>
    <col min="11925" max="11925" width="12.5546875" style="53" customWidth="1"/>
    <col min="11926" max="11926" width="11.33203125" style="53" customWidth="1"/>
    <col min="11927" max="11927" width="15" style="53" customWidth="1"/>
    <col min="11928" max="12167" width="9.109375" style="53"/>
    <col min="12168" max="12168" width="6.44140625" style="53" bestFit="1" customWidth="1"/>
    <col min="12169" max="12169" width="16" style="53" customWidth="1"/>
    <col min="12170" max="12170" width="53.88671875" style="53" customWidth="1"/>
    <col min="12171" max="12171" width="7.88671875" style="53" customWidth="1"/>
    <col min="12172" max="12172" width="11.109375" style="53" customWidth="1"/>
    <col min="12173" max="12173" width="12.33203125" style="53" customWidth="1"/>
    <col min="12174" max="12174" width="8.5546875" style="53" customWidth="1"/>
    <col min="12175" max="12175" width="13.88671875" style="53" customWidth="1"/>
    <col min="12176" max="12176" width="12" style="53" customWidth="1"/>
    <col min="12177" max="12177" width="12.5546875" style="53" customWidth="1"/>
    <col min="12178" max="12178" width="8.5546875" style="53" customWidth="1"/>
    <col min="12179" max="12179" width="3.33203125" style="53" customWidth="1"/>
    <col min="12180" max="12180" width="8.5546875" style="53" customWidth="1"/>
    <col min="12181" max="12181" width="12.5546875" style="53" customWidth="1"/>
    <col min="12182" max="12182" width="11.33203125" style="53" customWidth="1"/>
    <col min="12183" max="12183" width="15" style="53" customWidth="1"/>
    <col min="12184" max="12423" width="9.109375" style="53"/>
    <col min="12424" max="12424" width="6.44140625" style="53" bestFit="1" customWidth="1"/>
    <col min="12425" max="12425" width="16" style="53" customWidth="1"/>
    <col min="12426" max="12426" width="53.88671875" style="53" customWidth="1"/>
    <col min="12427" max="12427" width="7.88671875" style="53" customWidth="1"/>
    <col min="12428" max="12428" width="11.109375" style="53" customWidth="1"/>
    <col min="12429" max="12429" width="12.33203125" style="53" customWidth="1"/>
    <col min="12430" max="12430" width="8.5546875" style="53" customWidth="1"/>
    <col min="12431" max="12431" width="13.88671875" style="53" customWidth="1"/>
    <col min="12432" max="12432" width="12" style="53" customWidth="1"/>
    <col min="12433" max="12433" width="12.5546875" style="53" customWidth="1"/>
    <col min="12434" max="12434" width="8.5546875" style="53" customWidth="1"/>
    <col min="12435" max="12435" width="3.33203125" style="53" customWidth="1"/>
    <col min="12436" max="12436" width="8.5546875" style="53" customWidth="1"/>
    <col min="12437" max="12437" width="12.5546875" style="53" customWidth="1"/>
    <col min="12438" max="12438" width="11.33203125" style="53" customWidth="1"/>
    <col min="12439" max="12439" width="15" style="53" customWidth="1"/>
    <col min="12440" max="12679" width="9.109375" style="53"/>
    <col min="12680" max="12680" width="6.44140625" style="53" bestFit="1" customWidth="1"/>
    <col min="12681" max="12681" width="16" style="53" customWidth="1"/>
    <col min="12682" max="12682" width="53.88671875" style="53" customWidth="1"/>
    <col min="12683" max="12683" width="7.88671875" style="53" customWidth="1"/>
    <col min="12684" max="12684" width="11.109375" style="53" customWidth="1"/>
    <col min="12685" max="12685" width="12.33203125" style="53" customWidth="1"/>
    <col min="12686" max="12686" width="8.5546875" style="53" customWidth="1"/>
    <col min="12687" max="12687" width="13.88671875" style="53" customWidth="1"/>
    <col min="12688" max="12688" width="12" style="53" customWidth="1"/>
    <col min="12689" max="12689" width="12.5546875" style="53" customWidth="1"/>
    <col min="12690" max="12690" width="8.5546875" style="53" customWidth="1"/>
    <col min="12691" max="12691" width="3.33203125" style="53" customWidth="1"/>
    <col min="12692" max="12692" width="8.5546875" style="53" customWidth="1"/>
    <col min="12693" max="12693" width="12.5546875" style="53" customWidth="1"/>
    <col min="12694" max="12694" width="11.33203125" style="53" customWidth="1"/>
    <col min="12695" max="12695" width="15" style="53" customWidth="1"/>
    <col min="12696" max="12935" width="9.109375" style="53"/>
    <col min="12936" max="12936" width="6.44140625" style="53" bestFit="1" customWidth="1"/>
    <col min="12937" max="12937" width="16" style="53" customWidth="1"/>
    <col min="12938" max="12938" width="53.88671875" style="53" customWidth="1"/>
    <col min="12939" max="12939" width="7.88671875" style="53" customWidth="1"/>
    <col min="12940" max="12940" width="11.109375" style="53" customWidth="1"/>
    <col min="12941" max="12941" width="12.33203125" style="53" customWidth="1"/>
    <col min="12942" max="12942" width="8.5546875" style="53" customWidth="1"/>
    <col min="12943" max="12943" width="13.88671875" style="53" customWidth="1"/>
    <col min="12944" max="12944" width="12" style="53" customWidth="1"/>
    <col min="12945" max="12945" width="12.5546875" style="53" customWidth="1"/>
    <col min="12946" max="12946" width="8.5546875" style="53" customWidth="1"/>
    <col min="12947" max="12947" width="3.33203125" style="53" customWidth="1"/>
    <col min="12948" max="12948" width="8.5546875" style="53" customWidth="1"/>
    <col min="12949" max="12949" width="12.5546875" style="53" customWidth="1"/>
    <col min="12950" max="12950" width="11.33203125" style="53" customWidth="1"/>
    <col min="12951" max="12951" width="15" style="53" customWidth="1"/>
    <col min="12952" max="13191" width="9.109375" style="53"/>
    <col min="13192" max="13192" width="6.44140625" style="53" bestFit="1" customWidth="1"/>
    <col min="13193" max="13193" width="16" style="53" customWidth="1"/>
    <col min="13194" max="13194" width="53.88671875" style="53" customWidth="1"/>
    <col min="13195" max="13195" width="7.88671875" style="53" customWidth="1"/>
    <col min="13196" max="13196" width="11.109375" style="53" customWidth="1"/>
    <col min="13197" max="13197" width="12.33203125" style="53" customWidth="1"/>
    <col min="13198" max="13198" width="8.5546875" style="53" customWidth="1"/>
    <col min="13199" max="13199" width="13.88671875" style="53" customWidth="1"/>
    <col min="13200" max="13200" width="12" style="53" customWidth="1"/>
    <col min="13201" max="13201" width="12.5546875" style="53" customWidth="1"/>
    <col min="13202" max="13202" width="8.5546875" style="53" customWidth="1"/>
    <col min="13203" max="13203" width="3.33203125" style="53" customWidth="1"/>
    <col min="13204" max="13204" width="8.5546875" style="53" customWidth="1"/>
    <col min="13205" max="13205" width="12.5546875" style="53" customWidth="1"/>
    <col min="13206" max="13206" width="11.33203125" style="53" customWidth="1"/>
    <col min="13207" max="13207" width="15" style="53" customWidth="1"/>
    <col min="13208" max="13447" width="9.109375" style="53"/>
    <col min="13448" max="13448" width="6.44140625" style="53" bestFit="1" customWidth="1"/>
    <col min="13449" max="13449" width="16" style="53" customWidth="1"/>
    <col min="13450" max="13450" width="53.88671875" style="53" customWidth="1"/>
    <col min="13451" max="13451" width="7.88671875" style="53" customWidth="1"/>
    <col min="13452" max="13452" width="11.109375" style="53" customWidth="1"/>
    <col min="13453" max="13453" width="12.33203125" style="53" customWidth="1"/>
    <col min="13454" max="13454" width="8.5546875" style="53" customWidth="1"/>
    <col min="13455" max="13455" width="13.88671875" style="53" customWidth="1"/>
    <col min="13456" max="13456" width="12" style="53" customWidth="1"/>
    <col min="13457" max="13457" width="12.5546875" style="53" customWidth="1"/>
    <col min="13458" max="13458" width="8.5546875" style="53" customWidth="1"/>
    <col min="13459" max="13459" width="3.33203125" style="53" customWidth="1"/>
    <col min="13460" max="13460" width="8.5546875" style="53" customWidth="1"/>
    <col min="13461" max="13461" width="12.5546875" style="53" customWidth="1"/>
    <col min="13462" max="13462" width="11.33203125" style="53" customWidth="1"/>
    <col min="13463" max="13463" width="15" style="53" customWidth="1"/>
    <col min="13464" max="13703" width="9.109375" style="53"/>
    <col min="13704" max="13704" width="6.44140625" style="53" bestFit="1" customWidth="1"/>
    <col min="13705" max="13705" width="16" style="53" customWidth="1"/>
    <col min="13706" max="13706" width="53.88671875" style="53" customWidth="1"/>
    <col min="13707" max="13707" width="7.88671875" style="53" customWidth="1"/>
    <col min="13708" max="13708" width="11.109375" style="53" customWidth="1"/>
    <col min="13709" max="13709" width="12.33203125" style="53" customWidth="1"/>
    <col min="13710" max="13710" width="8.5546875" style="53" customWidth="1"/>
    <col min="13711" max="13711" width="13.88671875" style="53" customWidth="1"/>
    <col min="13712" max="13712" width="12" style="53" customWidth="1"/>
    <col min="13713" max="13713" width="12.5546875" style="53" customWidth="1"/>
    <col min="13714" max="13714" width="8.5546875" style="53" customWidth="1"/>
    <col min="13715" max="13715" width="3.33203125" style="53" customWidth="1"/>
    <col min="13716" max="13716" width="8.5546875" style="53" customWidth="1"/>
    <col min="13717" max="13717" width="12.5546875" style="53" customWidth="1"/>
    <col min="13718" max="13718" width="11.33203125" style="53" customWidth="1"/>
    <col min="13719" max="13719" width="15" style="53" customWidth="1"/>
    <col min="13720" max="13959" width="9.109375" style="53"/>
    <col min="13960" max="13960" width="6.44140625" style="53" bestFit="1" customWidth="1"/>
    <col min="13961" max="13961" width="16" style="53" customWidth="1"/>
    <col min="13962" max="13962" width="53.88671875" style="53" customWidth="1"/>
    <col min="13963" max="13963" width="7.88671875" style="53" customWidth="1"/>
    <col min="13964" max="13964" width="11.109375" style="53" customWidth="1"/>
    <col min="13965" max="13965" width="12.33203125" style="53" customWidth="1"/>
    <col min="13966" max="13966" width="8.5546875" style="53" customWidth="1"/>
    <col min="13967" max="13967" width="13.88671875" style="53" customWidth="1"/>
    <col min="13968" max="13968" width="12" style="53" customWidth="1"/>
    <col min="13969" max="13969" width="12.5546875" style="53" customWidth="1"/>
    <col min="13970" max="13970" width="8.5546875" style="53" customWidth="1"/>
    <col min="13971" max="13971" width="3.33203125" style="53" customWidth="1"/>
    <col min="13972" max="13972" width="8.5546875" style="53" customWidth="1"/>
    <col min="13973" max="13973" width="12.5546875" style="53" customWidth="1"/>
    <col min="13974" max="13974" width="11.33203125" style="53" customWidth="1"/>
    <col min="13975" max="13975" width="15" style="53" customWidth="1"/>
    <col min="13976" max="14215" width="9.109375" style="53"/>
    <col min="14216" max="14216" width="6.44140625" style="53" bestFit="1" customWidth="1"/>
    <col min="14217" max="14217" width="16" style="53" customWidth="1"/>
    <col min="14218" max="14218" width="53.88671875" style="53" customWidth="1"/>
    <col min="14219" max="14219" width="7.88671875" style="53" customWidth="1"/>
    <col min="14220" max="14220" width="11.109375" style="53" customWidth="1"/>
    <col min="14221" max="14221" width="12.33203125" style="53" customWidth="1"/>
    <col min="14222" max="14222" width="8.5546875" style="53" customWidth="1"/>
    <col min="14223" max="14223" width="13.88671875" style="53" customWidth="1"/>
    <col min="14224" max="14224" width="12" style="53" customWidth="1"/>
    <col min="14225" max="14225" width="12.5546875" style="53" customWidth="1"/>
    <col min="14226" max="14226" width="8.5546875" style="53" customWidth="1"/>
    <col min="14227" max="14227" width="3.33203125" style="53" customWidth="1"/>
    <col min="14228" max="14228" width="8.5546875" style="53" customWidth="1"/>
    <col min="14229" max="14229" width="12.5546875" style="53" customWidth="1"/>
    <col min="14230" max="14230" width="11.33203125" style="53" customWidth="1"/>
    <col min="14231" max="14231" width="15" style="53" customWidth="1"/>
    <col min="14232" max="14471" width="9.109375" style="53"/>
    <col min="14472" max="14472" width="6.44140625" style="53" bestFit="1" customWidth="1"/>
    <col min="14473" max="14473" width="16" style="53" customWidth="1"/>
    <col min="14474" max="14474" width="53.88671875" style="53" customWidth="1"/>
    <col min="14475" max="14475" width="7.88671875" style="53" customWidth="1"/>
    <col min="14476" max="14476" width="11.109375" style="53" customWidth="1"/>
    <col min="14477" max="14477" width="12.33203125" style="53" customWidth="1"/>
    <col min="14478" max="14478" width="8.5546875" style="53" customWidth="1"/>
    <col min="14479" max="14479" width="13.88671875" style="53" customWidth="1"/>
    <col min="14480" max="14480" width="12" style="53" customWidth="1"/>
    <col min="14481" max="14481" width="12.5546875" style="53" customWidth="1"/>
    <col min="14482" max="14482" width="8.5546875" style="53" customWidth="1"/>
    <col min="14483" max="14483" width="3.33203125" style="53" customWidth="1"/>
    <col min="14484" max="14484" width="8.5546875" style="53" customWidth="1"/>
    <col min="14485" max="14485" width="12.5546875" style="53" customWidth="1"/>
    <col min="14486" max="14486" width="11.33203125" style="53" customWidth="1"/>
    <col min="14487" max="14487" width="15" style="53" customWidth="1"/>
    <col min="14488" max="14727" width="9.109375" style="53"/>
    <col min="14728" max="14728" width="6.44140625" style="53" bestFit="1" customWidth="1"/>
    <col min="14729" max="14729" width="16" style="53" customWidth="1"/>
    <col min="14730" max="14730" width="53.88671875" style="53" customWidth="1"/>
    <col min="14731" max="14731" width="7.88671875" style="53" customWidth="1"/>
    <col min="14732" max="14732" width="11.109375" style="53" customWidth="1"/>
    <col min="14733" max="14733" width="12.33203125" style="53" customWidth="1"/>
    <col min="14734" max="14734" width="8.5546875" style="53" customWidth="1"/>
    <col min="14735" max="14735" width="13.88671875" style="53" customWidth="1"/>
    <col min="14736" max="14736" width="12" style="53" customWidth="1"/>
    <col min="14737" max="14737" width="12.5546875" style="53" customWidth="1"/>
    <col min="14738" max="14738" width="8.5546875" style="53" customWidth="1"/>
    <col min="14739" max="14739" width="3.33203125" style="53" customWidth="1"/>
    <col min="14740" max="14740" width="8.5546875" style="53" customWidth="1"/>
    <col min="14741" max="14741" width="12.5546875" style="53" customWidth="1"/>
    <col min="14742" max="14742" width="11.33203125" style="53" customWidth="1"/>
    <col min="14743" max="14743" width="15" style="53" customWidth="1"/>
    <col min="14744" max="14983" width="9.109375" style="53"/>
    <col min="14984" max="14984" width="6.44140625" style="53" bestFit="1" customWidth="1"/>
    <col min="14985" max="14985" width="16" style="53" customWidth="1"/>
    <col min="14986" max="14986" width="53.88671875" style="53" customWidth="1"/>
    <col min="14987" max="14987" width="7.88671875" style="53" customWidth="1"/>
    <col min="14988" max="14988" width="11.109375" style="53" customWidth="1"/>
    <col min="14989" max="14989" width="12.33203125" style="53" customWidth="1"/>
    <col min="14990" max="14990" width="8.5546875" style="53" customWidth="1"/>
    <col min="14991" max="14991" width="13.88671875" style="53" customWidth="1"/>
    <col min="14992" max="14992" width="12" style="53" customWidth="1"/>
    <col min="14993" max="14993" width="12.5546875" style="53" customWidth="1"/>
    <col min="14994" max="14994" width="8.5546875" style="53" customWidth="1"/>
    <col min="14995" max="14995" width="3.33203125" style="53" customWidth="1"/>
    <col min="14996" max="14996" width="8.5546875" style="53" customWidth="1"/>
    <col min="14997" max="14997" width="12.5546875" style="53" customWidth="1"/>
    <col min="14998" max="14998" width="11.33203125" style="53" customWidth="1"/>
    <col min="14999" max="14999" width="15" style="53" customWidth="1"/>
    <col min="15000" max="15239" width="9.109375" style="53"/>
    <col min="15240" max="15240" width="6.44140625" style="53" bestFit="1" customWidth="1"/>
    <col min="15241" max="15241" width="16" style="53" customWidth="1"/>
    <col min="15242" max="15242" width="53.88671875" style="53" customWidth="1"/>
    <col min="15243" max="15243" width="7.88671875" style="53" customWidth="1"/>
    <col min="15244" max="15244" width="11.109375" style="53" customWidth="1"/>
    <col min="15245" max="15245" width="12.33203125" style="53" customWidth="1"/>
    <col min="15246" max="15246" width="8.5546875" style="53" customWidth="1"/>
    <col min="15247" max="15247" width="13.88671875" style="53" customWidth="1"/>
    <col min="15248" max="15248" width="12" style="53" customWidth="1"/>
    <col min="15249" max="15249" width="12.5546875" style="53" customWidth="1"/>
    <col min="15250" max="15250" width="8.5546875" style="53" customWidth="1"/>
    <col min="15251" max="15251" width="3.33203125" style="53" customWidth="1"/>
    <col min="15252" max="15252" width="8.5546875" style="53" customWidth="1"/>
    <col min="15253" max="15253" width="12.5546875" style="53" customWidth="1"/>
    <col min="15254" max="15254" width="11.33203125" style="53" customWidth="1"/>
    <col min="15255" max="15255" width="15" style="53" customWidth="1"/>
    <col min="15256" max="15495" width="9.109375" style="53"/>
    <col min="15496" max="15496" width="6.44140625" style="53" bestFit="1" customWidth="1"/>
    <col min="15497" max="15497" width="16" style="53" customWidth="1"/>
    <col min="15498" max="15498" width="53.88671875" style="53" customWidth="1"/>
    <col min="15499" max="15499" width="7.88671875" style="53" customWidth="1"/>
    <col min="15500" max="15500" width="11.109375" style="53" customWidth="1"/>
    <col min="15501" max="15501" width="12.33203125" style="53" customWidth="1"/>
    <col min="15502" max="15502" width="8.5546875" style="53" customWidth="1"/>
    <col min="15503" max="15503" width="13.88671875" style="53" customWidth="1"/>
    <col min="15504" max="15504" width="12" style="53" customWidth="1"/>
    <col min="15505" max="15505" width="12.5546875" style="53" customWidth="1"/>
    <col min="15506" max="15506" width="8.5546875" style="53" customWidth="1"/>
    <col min="15507" max="15507" width="3.33203125" style="53" customWidth="1"/>
    <col min="15508" max="15508" width="8.5546875" style="53" customWidth="1"/>
    <col min="15509" max="15509" width="12.5546875" style="53" customWidth="1"/>
    <col min="15510" max="15510" width="11.33203125" style="53" customWidth="1"/>
    <col min="15511" max="15511" width="15" style="53" customWidth="1"/>
    <col min="15512" max="15751" width="9.109375" style="53"/>
    <col min="15752" max="15752" width="6.44140625" style="53" bestFit="1" customWidth="1"/>
    <col min="15753" max="15753" width="16" style="53" customWidth="1"/>
    <col min="15754" max="15754" width="53.88671875" style="53" customWidth="1"/>
    <col min="15755" max="15755" width="7.88671875" style="53" customWidth="1"/>
    <col min="15756" max="15756" width="11.109375" style="53" customWidth="1"/>
    <col min="15757" max="15757" width="12.33203125" style="53" customWidth="1"/>
    <col min="15758" max="15758" width="8.5546875" style="53" customWidth="1"/>
    <col min="15759" max="15759" width="13.88671875" style="53" customWidth="1"/>
    <col min="15760" max="15760" width="12" style="53" customWidth="1"/>
    <col min="15761" max="15761" width="12.5546875" style="53" customWidth="1"/>
    <col min="15762" max="15762" width="8.5546875" style="53" customWidth="1"/>
    <col min="15763" max="15763" width="3.33203125" style="53" customWidth="1"/>
    <col min="15764" max="15764" width="8.5546875" style="53" customWidth="1"/>
    <col min="15765" max="15765" width="12.5546875" style="53" customWidth="1"/>
    <col min="15766" max="15766" width="11.33203125" style="53" customWidth="1"/>
    <col min="15767" max="15767" width="15" style="53" customWidth="1"/>
    <col min="15768" max="16007" width="9.109375" style="53"/>
    <col min="16008" max="16008" width="6.44140625" style="53" bestFit="1" customWidth="1"/>
    <col min="16009" max="16009" width="16" style="53" customWidth="1"/>
    <col min="16010" max="16010" width="53.88671875" style="53" customWidth="1"/>
    <col min="16011" max="16011" width="7.88671875" style="53" customWidth="1"/>
    <col min="16012" max="16012" width="11.109375" style="53" customWidth="1"/>
    <col min="16013" max="16013" width="12.33203125" style="53" customWidth="1"/>
    <col min="16014" max="16014" width="8.5546875" style="53" customWidth="1"/>
    <col min="16015" max="16015" width="13.88671875" style="53" customWidth="1"/>
    <col min="16016" max="16016" width="12" style="53" customWidth="1"/>
    <col min="16017" max="16017" width="12.5546875" style="53" customWidth="1"/>
    <col min="16018" max="16018" width="8.5546875" style="53" customWidth="1"/>
    <col min="16019" max="16019" width="3.33203125" style="53" customWidth="1"/>
    <col min="16020" max="16020" width="8.5546875" style="53" customWidth="1"/>
    <col min="16021" max="16021" width="12.5546875" style="53" customWidth="1"/>
    <col min="16022" max="16022" width="11.33203125" style="53" customWidth="1"/>
    <col min="16023" max="16023" width="15" style="53" customWidth="1"/>
    <col min="16024" max="16306" width="9.109375" style="53"/>
    <col min="16307" max="16324" width="8.88671875" style="53" customWidth="1"/>
    <col min="16325" max="16373" width="9.109375" style="53"/>
    <col min="16374" max="16382" width="8.88671875" style="53" customWidth="1"/>
    <col min="16383" max="16384" width="8.88671875" style="53"/>
  </cols>
  <sheetData>
    <row r="1" spans="1:6">
      <c r="A1" s="313" t="s">
        <v>524</v>
      </c>
      <c r="B1" s="314"/>
      <c r="C1" s="314"/>
      <c r="D1" s="314"/>
      <c r="E1" s="314"/>
      <c r="F1" s="314"/>
    </row>
    <row r="2" spans="1:6">
      <c r="A2" s="1"/>
      <c r="B2" s="1"/>
      <c r="C2" s="101"/>
      <c r="D2" s="205"/>
      <c r="E2" s="2"/>
      <c r="F2" s="3"/>
    </row>
    <row r="3" spans="1:6" s="77" customFormat="1">
      <c r="A3" s="1" t="s">
        <v>494</v>
      </c>
      <c r="B3" s="7"/>
      <c r="C3" s="161"/>
      <c r="D3" s="206"/>
      <c r="F3" s="13"/>
    </row>
    <row r="4" spans="1:6" s="77" customFormat="1">
      <c r="A4" s="1"/>
      <c r="B4" s="7"/>
      <c r="C4" s="161"/>
      <c r="D4" s="206"/>
      <c r="F4" s="13"/>
    </row>
    <row r="5" spans="1:6" s="77" customFormat="1">
      <c r="A5" s="87" t="s">
        <v>0</v>
      </c>
      <c r="B5" s="87" t="s">
        <v>2</v>
      </c>
      <c r="C5" s="92" t="s">
        <v>3</v>
      </c>
      <c r="D5" s="207" t="s">
        <v>439</v>
      </c>
      <c r="E5" s="92" t="s">
        <v>370</v>
      </c>
      <c r="F5" s="92" t="s">
        <v>371</v>
      </c>
    </row>
    <row r="6" spans="1:6" s="77" customFormat="1">
      <c r="A6" s="78"/>
      <c r="B6" s="305"/>
      <c r="C6" s="92"/>
      <c r="D6" s="207"/>
      <c r="E6" s="88"/>
      <c r="F6" s="91"/>
    </row>
    <row r="7" spans="1:6" s="77" customFormat="1">
      <c r="A7" s="78" t="s">
        <v>440</v>
      </c>
      <c r="B7" s="330" t="s">
        <v>244</v>
      </c>
      <c r="C7" s="92"/>
      <c r="D7" s="207"/>
      <c r="E7" s="88"/>
      <c r="F7" s="79"/>
    </row>
    <row r="8" spans="1:6" s="77" customFormat="1">
      <c r="A8" s="78"/>
      <c r="B8" s="330"/>
      <c r="C8" s="92"/>
      <c r="D8" s="207"/>
      <c r="E8" s="88"/>
      <c r="F8" s="91"/>
    </row>
    <row r="9" spans="1:6" s="77" customFormat="1">
      <c r="A9" s="78" t="s">
        <v>441</v>
      </c>
      <c r="B9" s="330" t="s">
        <v>20</v>
      </c>
      <c r="C9" s="92"/>
      <c r="D9" s="207"/>
      <c r="E9" s="88"/>
      <c r="F9" s="79"/>
    </row>
    <row r="10" spans="1:6" s="77" customFormat="1">
      <c r="A10" s="78"/>
      <c r="B10" s="330"/>
      <c r="C10" s="92"/>
      <c r="D10" s="207"/>
      <c r="E10" s="88"/>
      <c r="F10" s="91"/>
    </row>
    <row r="11" spans="1:6" s="77" customFormat="1">
      <c r="A11" s="78" t="s">
        <v>442</v>
      </c>
      <c r="B11" s="330" t="s">
        <v>32</v>
      </c>
      <c r="C11" s="92"/>
      <c r="D11" s="207"/>
      <c r="E11" s="88"/>
      <c r="F11" s="79"/>
    </row>
    <row r="12" spans="1:6" s="77" customFormat="1">
      <c r="A12" s="78"/>
      <c r="B12" s="304"/>
      <c r="C12" s="92"/>
      <c r="D12" s="207"/>
      <c r="E12" s="88"/>
      <c r="F12" s="91"/>
    </row>
    <row r="13" spans="1:6" s="77" customFormat="1">
      <c r="A13" s="78" t="s">
        <v>443</v>
      </c>
      <c r="B13" s="330" t="s">
        <v>188</v>
      </c>
      <c r="C13" s="92"/>
      <c r="D13" s="207"/>
      <c r="E13" s="88"/>
      <c r="F13" s="79"/>
    </row>
    <row r="14" spans="1:6" s="77" customFormat="1">
      <c r="A14" s="78"/>
      <c r="B14" s="330"/>
      <c r="C14" s="92"/>
      <c r="D14" s="207"/>
      <c r="E14" s="88"/>
      <c r="F14" s="91"/>
    </row>
    <row r="15" spans="1:6" s="77" customFormat="1">
      <c r="A15" s="78" t="s">
        <v>444</v>
      </c>
      <c r="B15" s="330" t="s">
        <v>96</v>
      </c>
      <c r="C15" s="92"/>
      <c r="D15" s="207"/>
      <c r="E15" s="88"/>
      <c r="F15" s="79"/>
    </row>
    <row r="16" spans="1:6" s="77" customFormat="1">
      <c r="A16" s="78"/>
      <c r="B16" s="330"/>
      <c r="C16" s="92"/>
      <c r="D16" s="207"/>
      <c r="E16" s="88"/>
      <c r="F16" s="91"/>
    </row>
    <row r="17" spans="1:6" s="77" customFormat="1">
      <c r="A17" s="78" t="s">
        <v>444</v>
      </c>
      <c r="B17" s="330" t="s">
        <v>190</v>
      </c>
      <c r="C17" s="92"/>
      <c r="D17" s="207"/>
      <c r="E17" s="88"/>
      <c r="F17" s="19"/>
    </row>
    <row r="18" spans="1:6" s="77" customFormat="1">
      <c r="A18" s="78"/>
      <c r="B18" s="305"/>
      <c r="C18" s="92"/>
      <c r="D18" s="207"/>
      <c r="E18" s="88"/>
      <c r="F18" s="91"/>
    </row>
    <row r="19" spans="1:6" s="77" customFormat="1">
      <c r="A19" s="55"/>
      <c r="B19" s="306"/>
      <c r="C19" s="92"/>
      <c r="D19" s="207"/>
      <c r="E19" s="57"/>
      <c r="F19" s="80"/>
    </row>
    <row r="20" spans="1:6" s="77" customFormat="1">
      <c r="A20" s="53"/>
      <c r="B20" s="53"/>
      <c r="C20" s="161"/>
      <c r="D20" s="206"/>
      <c r="E20" s="15"/>
      <c r="F20" s="15"/>
    </row>
    <row r="21" spans="1:6" s="77" customFormat="1" ht="14.4">
      <c r="A21" s="16"/>
      <c r="B21" s="307"/>
      <c r="C21" s="269"/>
      <c r="D21" s="206"/>
      <c r="E21" s="15"/>
      <c r="F21" s="15"/>
    </row>
    <row r="22" spans="1:6" s="77" customFormat="1" ht="14.4">
      <c r="A22" s="17"/>
      <c r="B22" s="53"/>
      <c r="C22" s="269"/>
      <c r="D22" s="206"/>
      <c r="E22" s="15"/>
      <c r="F22" s="15"/>
    </row>
    <row r="23" spans="1:6" s="77" customFormat="1" ht="14.4">
      <c r="A23" s="17"/>
      <c r="B23" s="53"/>
      <c r="C23" s="269"/>
      <c r="D23" s="206"/>
      <c r="E23" s="15"/>
      <c r="F23" s="15"/>
    </row>
    <row r="24" spans="1:6" s="77" customFormat="1" ht="14.4">
      <c r="A24" s="17"/>
      <c r="B24" s="53"/>
      <c r="C24" s="269"/>
      <c r="D24" s="206"/>
      <c r="E24" s="15"/>
      <c r="F24" s="15"/>
    </row>
    <row r="25" spans="1:6" s="77" customFormat="1" ht="14.4">
      <c r="A25" s="17"/>
      <c r="B25" s="308"/>
      <c r="C25" s="269"/>
      <c r="D25" s="206"/>
      <c r="E25" s="15"/>
      <c r="F25" s="15"/>
    </row>
    <row r="26" spans="1:6" s="77" customFormat="1">
      <c r="A26" s="17"/>
      <c r="C26" s="161"/>
      <c r="D26" s="206"/>
      <c r="E26" s="15"/>
      <c r="F26" s="15"/>
    </row>
    <row r="27" spans="1:6" s="77" customFormat="1">
      <c r="A27" s="17"/>
      <c r="C27" s="161"/>
      <c r="D27" s="206"/>
      <c r="E27" s="15"/>
      <c r="F27" s="15"/>
    </row>
    <row r="28" spans="1:6" s="77" customFormat="1">
      <c r="A28" s="17"/>
      <c r="B28" s="8"/>
      <c r="C28" s="161"/>
      <c r="D28" s="206"/>
      <c r="E28" s="15"/>
      <c r="F28" s="15"/>
    </row>
    <row r="29" spans="1:6" s="77" customFormat="1">
      <c r="A29" s="17"/>
      <c r="B29" s="8"/>
      <c r="C29" s="161"/>
      <c r="D29" s="206"/>
      <c r="E29" s="15"/>
      <c r="F29" s="15"/>
    </row>
    <row r="30" spans="1:6" s="77" customFormat="1">
      <c r="A30" s="8"/>
      <c r="B30" s="8"/>
      <c r="C30" s="161"/>
      <c r="D30" s="206"/>
      <c r="E30" s="15"/>
      <c r="F30" s="15"/>
    </row>
    <row r="31" spans="1:6" s="77" customFormat="1">
      <c r="A31" s="8"/>
      <c r="B31" s="8"/>
      <c r="C31" s="161"/>
      <c r="D31" s="206"/>
      <c r="E31" s="15"/>
      <c r="F31" s="15"/>
    </row>
    <row r="32" spans="1:6" s="173" customFormat="1" ht="13.2">
      <c r="A32" s="215" t="s">
        <v>0</v>
      </c>
      <c r="B32" s="215" t="s">
        <v>2</v>
      </c>
      <c r="C32" s="171" t="s">
        <v>3</v>
      </c>
      <c r="D32" s="210" t="s">
        <v>439</v>
      </c>
      <c r="E32" s="171" t="s">
        <v>370</v>
      </c>
      <c r="F32" s="171" t="s">
        <v>371</v>
      </c>
    </row>
    <row r="33" spans="1:6" s="187" customFormat="1" ht="13.2">
      <c r="A33" s="236" t="s">
        <v>440</v>
      </c>
      <c r="B33" s="216" t="s">
        <v>25</v>
      </c>
      <c r="C33" s="171"/>
      <c r="D33" s="208"/>
      <c r="E33" s="233"/>
      <c r="F33" s="233"/>
    </row>
    <row r="34" spans="1:6" s="187" customFormat="1" ht="158.4">
      <c r="A34" s="239">
        <v>1</v>
      </c>
      <c r="B34" s="229" t="s">
        <v>245</v>
      </c>
      <c r="C34" s="172"/>
      <c r="D34" s="208"/>
      <c r="E34" s="233"/>
      <c r="F34" s="233"/>
    </row>
    <row r="35" spans="1:6" s="187" customFormat="1" ht="105.6">
      <c r="A35" s="233"/>
      <c r="B35" s="229" t="s">
        <v>213</v>
      </c>
      <c r="C35" s="172"/>
      <c r="D35" s="208"/>
      <c r="E35" s="233"/>
      <c r="F35" s="233"/>
    </row>
    <row r="36" spans="1:6" s="187" customFormat="1" ht="13.2">
      <c r="A36" s="239">
        <v>1.1000000000000001</v>
      </c>
      <c r="B36" s="266" t="s">
        <v>330</v>
      </c>
      <c r="C36" s="172"/>
      <c r="D36" s="208"/>
      <c r="E36" s="233"/>
      <c r="F36" s="233"/>
    </row>
    <row r="37" spans="1:6" s="187" customFormat="1" ht="13.2">
      <c r="A37" s="239"/>
      <c r="B37" s="229" t="s">
        <v>471</v>
      </c>
      <c r="C37" s="172" t="s">
        <v>7</v>
      </c>
      <c r="D37" s="209">
        <v>1</v>
      </c>
      <c r="E37" s="243"/>
      <c r="F37" s="238"/>
    </row>
    <row r="38" spans="1:6" s="187" customFormat="1" ht="13.2">
      <c r="A38" s="236"/>
      <c r="B38" s="216"/>
      <c r="C38" s="171"/>
      <c r="D38" s="208"/>
      <c r="E38" s="233"/>
      <c r="F38" s="233"/>
    </row>
    <row r="39" spans="1:6" s="187" customFormat="1" ht="13.2">
      <c r="A39" s="239"/>
      <c r="B39" s="217" t="s">
        <v>8</v>
      </c>
      <c r="C39" s="188"/>
      <c r="D39" s="208"/>
      <c r="E39" s="233"/>
      <c r="F39" s="233"/>
    </row>
    <row r="40" spans="1:6" s="187" customFormat="1" ht="52.8">
      <c r="A40" s="239">
        <v>2</v>
      </c>
      <c r="B40" s="218" t="s">
        <v>701</v>
      </c>
      <c r="C40" s="188"/>
      <c r="D40" s="208"/>
      <c r="E40" s="233"/>
      <c r="F40" s="233"/>
    </row>
    <row r="41" spans="1:6" s="187" customFormat="1" ht="13.2">
      <c r="A41" s="239" t="s">
        <v>12</v>
      </c>
      <c r="B41" s="218" t="s">
        <v>127</v>
      </c>
      <c r="C41" s="172" t="s">
        <v>13</v>
      </c>
      <c r="D41" s="209" t="s">
        <v>255</v>
      </c>
      <c r="E41" s="238"/>
      <c r="F41" s="238"/>
    </row>
    <row r="42" spans="1:6" s="187" customFormat="1" ht="13.2">
      <c r="A42" s="239" t="s">
        <v>14</v>
      </c>
      <c r="B42" s="218" t="s">
        <v>18</v>
      </c>
      <c r="C42" s="172" t="s">
        <v>13</v>
      </c>
      <c r="D42" s="209">
        <v>4</v>
      </c>
      <c r="E42" s="238"/>
      <c r="F42" s="238"/>
    </row>
    <row r="43" spans="1:6" s="187" customFormat="1" ht="13.2">
      <c r="A43" s="239"/>
      <c r="B43" s="218"/>
      <c r="C43" s="188"/>
      <c r="D43" s="208"/>
      <c r="E43" s="238"/>
      <c r="F43" s="238"/>
    </row>
    <row r="44" spans="1:6" s="187" customFormat="1" ht="39.6">
      <c r="A44" s="239">
        <v>3</v>
      </c>
      <c r="B44" s="221" t="s">
        <v>373</v>
      </c>
      <c r="C44" s="188"/>
      <c r="D44" s="209"/>
      <c r="E44" s="238"/>
      <c r="F44" s="238"/>
    </row>
    <row r="45" spans="1:6" s="187" customFormat="1" ht="13.2">
      <c r="A45" s="239" t="s">
        <v>12</v>
      </c>
      <c r="B45" s="222" t="s">
        <v>374</v>
      </c>
      <c r="C45" s="188" t="s">
        <v>13</v>
      </c>
      <c r="D45" s="209">
        <v>4</v>
      </c>
      <c r="E45" s="238"/>
      <c r="F45" s="238"/>
    </row>
    <row r="46" spans="1:6" s="187" customFormat="1" ht="13.2">
      <c r="A46" s="239"/>
      <c r="B46" s="222"/>
      <c r="C46" s="188"/>
      <c r="D46" s="208"/>
      <c r="E46" s="238"/>
      <c r="F46" s="238"/>
    </row>
    <row r="47" spans="1:6" s="187" customFormat="1" ht="13.2">
      <c r="A47" s="239"/>
      <c r="B47" s="223" t="s">
        <v>24</v>
      </c>
      <c r="C47" s="190"/>
      <c r="D47" s="210"/>
      <c r="E47" s="247"/>
      <c r="F47" s="248"/>
    </row>
    <row r="48" spans="1:6" s="187" customFormat="1" ht="13.2">
      <c r="A48" s="239"/>
      <c r="B48" s="223"/>
      <c r="C48" s="190"/>
      <c r="D48" s="210"/>
      <c r="E48" s="247"/>
      <c r="F48" s="248"/>
    </row>
    <row r="49" spans="1:6" s="187" customFormat="1" ht="13.2">
      <c r="A49" s="239"/>
      <c r="B49" s="223"/>
      <c r="C49" s="190"/>
      <c r="D49" s="210"/>
      <c r="E49" s="247"/>
      <c r="F49" s="248"/>
    </row>
    <row r="50" spans="1:6" s="187" customFormat="1" ht="13.2">
      <c r="A50" s="246" t="s">
        <v>441</v>
      </c>
      <c r="B50" s="224" t="s">
        <v>20</v>
      </c>
      <c r="C50" s="190"/>
      <c r="D50" s="208"/>
      <c r="E50" s="233"/>
      <c r="F50" s="233"/>
    </row>
    <row r="51" spans="1:6" s="187" customFormat="1" ht="13.2">
      <c r="A51" s="218"/>
      <c r="B51" s="225"/>
      <c r="C51" s="188"/>
      <c r="D51" s="208"/>
      <c r="E51" s="233"/>
      <c r="F51" s="233"/>
    </row>
    <row r="52" spans="1:6" s="187" customFormat="1" ht="52.8">
      <c r="A52" s="239">
        <v>1</v>
      </c>
      <c r="B52" s="220" t="s">
        <v>308</v>
      </c>
      <c r="C52" s="172"/>
      <c r="D52" s="208"/>
      <c r="E52" s="238"/>
      <c r="F52" s="238"/>
    </row>
    <row r="53" spans="1:6" s="187" customFormat="1" ht="13.2">
      <c r="A53" s="239" t="s">
        <v>14</v>
      </c>
      <c r="B53" s="267" t="s">
        <v>309</v>
      </c>
      <c r="C53" s="172" t="s">
        <v>95</v>
      </c>
      <c r="D53" s="209">
        <v>40</v>
      </c>
      <c r="E53" s="243"/>
      <c r="F53" s="238"/>
    </row>
    <row r="54" spans="1:6" s="187" customFormat="1" ht="13.2">
      <c r="A54" s="239" t="s">
        <v>83</v>
      </c>
      <c r="B54" s="226" t="s">
        <v>279</v>
      </c>
      <c r="C54" s="172" t="s">
        <v>95</v>
      </c>
      <c r="D54" s="209">
        <v>110</v>
      </c>
      <c r="E54" s="243"/>
      <c r="F54" s="238"/>
    </row>
    <row r="55" spans="1:6" s="187" customFormat="1" ht="13.2">
      <c r="A55" s="239"/>
      <c r="B55" s="226"/>
      <c r="C55" s="172"/>
      <c r="D55" s="209"/>
      <c r="E55" s="233"/>
      <c r="F55" s="233"/>
    </row>
    <row r="56" spans="1:6" s="187" customFormat="1" ht="13.2">
      <c r="A56" s="239">
        <v>2</v>
      </c>
      <c r="B56" s="227" t="s">
        <v>274</v>
      </c>
      <c r="C56" s="172"/>
      <c r="D56" s="208"/>
      <c r="E56" s="244"/>
      <c r="F56" s="238"/>
    </row>
    <row r="57" spans="1:6" s="187" customFormat="1" ht="13.2">
      <c r="A57" s="239"/>
      <c r="B57" s="228"/>
      <c r="C57" s="172"/>
      <c r="D57" s="208"/>
      <c r="E57" s="244"/>
      <c r="F57" s="238"/>
    </row>
    <row r="58" spans="1:6" s="187" customFormat="1" ht="39.6">
      <c r="A58" s="239">
        <v>2.2999999999999998</v>
      </c>
      <c r="B58" s="229" t="s">
        <v>384</v>
      </c>
      <c r="C58" s="172"/>
      <c r="D58" s="208"/>
      <c r="E58" s="244"/>
      <c r="F58" s="238"/>
    </row>
    <row r="59" spans="1:6" s="187" customFormat="1" ht="13.2">
      <c r="A59" s="239" t="s">
        <v>12</v>
      </c>
      <c r="B59" s="228" t="s">
        <v>294</v>
      </c>
      <c r="C59" s="172" t="s">
        <v>95</v>
      </c>
      <c r="D59" s="209">
        <v>110</v>
      </c>
      <c r="E59" s="244"/>
      <c r="F59" s="238"/>
    </row>
    <row r="60" spans="1:6" s="187" customFormat="1" ht="13.2">
      <c r="A60" s="239"/>
      <c r="B60" s="228"/>
      <c r="C60" s="172"/>
      <c r="D60" s="208"/>
      <c r="E60" s="244"/>
      <c r="F60" s="238"/>
    </row>
    <row r="61" spans="1:6" s="187" customFormat="1" ht="13.2">
      <c r="A61" s="249">
        <v>3</v>
      </c>
      <c r="B61" s="224" t="s">
        <v>26</v>
      </c>
      <c r="C61" s="190"/>
      <c r="D61" s="208"/>
      <c r="E61" s="233"/>
      <c r="F61" s="233"/>
    </row>
    <row r="62" spans="1:6" s="187" customFormat="1" ht="52.8">
      <c r="A62" s="239"/>
      <c r="B62" s="218" t="s">
        <v>430</v>
      </c>
      <c r="C62" s="188"/>
      <c r="D62" s="208"/>
      <c r="E62" s="242"/>
      <c r="F62" s="242"/>
    </row>
    <row r="63" spans="1:6" s="187" customFormat="1" ht="13.2">
      <c r="A63" s="239" t="s">
        <v>14</v>
      </c>
      <c r="B63" s="218" t="s">
        <v>250</v>
      </c>
      <c r="C63" s="188" t="s">
        <v>13</v>
      </c>
      <c r="D63" s="209">
        <v>4</v>
      </c>
      <c r="E63" s="238"/>
      <c r="F63" s="238"/>
    </row>
    <row r="64" spans="1:6" s="187" customFormat="1" ht="13.2">
      <c r="A64" s="239" t="s">
        <v>83</v>
      </c>
      <c r="B64" s="218" t="s">
        <v>273</v>
      </c>
      <c r="C64" s="188" t="s">
        <v>13</v>
      </c>
      <c r="D64" s="209">
        <v>12</v>
      </c>
      <c r="E64" s="238"/>
      <c r="F64" s="238"/>
    </row>
    <row r="65" spans="1:6" s="187" customFormat="1" ht="13.2">
      <c r="A65" s="239"/>
      <c r="B65" s="218"/>
      <c r="C65" s="188"/>
      <c r="D65" s="209"/>
      <c r="E65" s="238"/>
      <c r="F65" s="238"/>
    </row>
    <row r="66" spans="1:6" s="187" customFormat="1" ht="13.2">
      <c r="A66" s="239">
        <v>4</v>
      </c>
      <c r="B66" s="230" t="s">
        <v>139</v>
      </c>
      <c r="C66" s="172"/>
      <c r="D66" s="208"/>
      <c r="E66" s="242"/>
      <c r="F66" s="242"/>
    </row>
    <row r="67" spans="1:6" s="187" customFormat="1" ht="79.2">
      <c r="A67" s="250"/>
      <c r="B67" s="229" t="s">
        <v>707</v>
      </c>
      <c r="C67" s="172"/>
      <c r="D67" s="208"/>
      <c r="E67" s="242"/>
      <c r="F67" s="242"/>
    </row>
    <row r="68" spans="1:6" s="187" customFormat="1" ht="13.2">
      <c r="A68" s="251" t="s">
        <v>141</v>
      </c>
      <c r="B68" s="229" t="s">
        <v>550</v>
      </c>
      <c r="C68" s="172" t="s">
        <v>95</v>
      </c>
      <c r="D68" s="209">
        <v>30</v>
      </c>
      <c r="E68" s="243"/>
      <c r="F68" s="238"/>
    </row>
    <row r="69" spans="1:6" s="187" customFormat="1" ht="13.2">
      <c r="A69" s="239"/>
      <c r="B69" s="218"/>
      <c r="C69" s="188"/>
      <c r="D69" s="209"/>
      <c r="E69" s="238"/>
      <c r="F69" s="238"/>
    </row>
    <row r="70" spans="1:6" s="187" customFormat="1" ht="118.8">
      <c r="A70" s="239"/>
      <c r="B70" s="231" t="s">
        <v>143</v>
      </c>
      <c r="C70" s="177" t="s">
        <v>144</v>
      </c>
      <c r="D70" s="209">
        <v>150</v>
      </c>
      <c r="E70" s="243"/>
      <c r="F70" s="238"/>
    </row>
    <row r="71" spans="1:6" s="187" customFormat="1" ht="13.2">
      <c r="A71" s="239"/>
      <c r="B71" s="218"/>
      <c r="C71" s="188"/>
      <c r="D71" s="209"/>
      <c r="E71" s="238"/>
      <c r="F71" s="238"/>
    </row>
    <row r="72" spans="1:6" s="187" customFormat="1" ht="13.2">
      <c r="A72" s="239"/>
      <c r="B72" s="223" t="s">
        <v>24</v>
      </c>
      <c r="C72" s="190"/>
      <c r="D72" s="210"/>
      <c r="E72" s="247"/>
      <c r="F72" s="248"/>
    </row>
    <row r="73" spans="1:6" s="187" customFormat="1" ht="13.2">
      <c r="A73" s="239"/>
      <c r="B73" s="223"/>
      <c r="C73" s="190"/>
      <c r="D73" s="210"/>
      <c r="E73" s="247"/>
      <c r="F73" s="248"/>
    </row>
    <row r="74" spans="1:6" s="187" customFormat="1" ht="13.2">
      <c r="A74" s="249" t="s">
        <v>442</v>
      </c>
      <c r="B74" s="224" t="s">
        <v>32</v>
      </c>
      <c r="C74" s="190"/>
      <c r="D74" s="210"/>
      <c r="E74" s="235"/>
      <c r="F74" s="235"/>
    </row>
    <row r="75" spans="1:6" s="187" customFormat="1" ht="13.2">
      <c r="A75" s="249"/>
      <c r="B75" s="224"/>
      <c r="C75" s="190"/>
      <c r="D75" s="210"/>
      <c r="E75" s="235"/>
      <c r="F75" s="235"/>
    </row>
    <row r="76" spans="1:6" s="187" customFormat="1" ht="39.6">
      <c r="A76" s="239">
        <v>1</v>
      </c>
      <c r="B76" s="218" t="s">
        <v>43</v>
      </c>
      <c r="C76" s="188"/>
      <c r="D76" s="208"/>
      <c r="E76" s="238"/>
      <c r="F76" s="242"/>
    </row>
    <row r="77" spans="1:6" s="187" customFormat="1" ht="13.2">
      <c r="A77" s="239" t="s">
        <v>12</v>
      </c>
      <c r="B77" s="218" t="s">
        <v>44</v>
      </c>
      <c r="C77" s="188" t="s">
        <v>13</v>
      </c>
      <c r="D77" s="209" t="s">
        <v>498</v>
      </c>
      <c r="E77" s="238"/>
      <c r="F77" s="238"/>
    </row>
    <row r="78" spans="1:6" s="187" customFormat="1" ht="13.2">
      <c r="A78" s="239" t="s">
        <v>14</v>
      </c>
      <c r="B78" s="218" t="s">
        <v>45</v>
      </c>
      <c r="C78" s="188" t="s">
        <v>13</v>
      </c>
      <c r="D78" s="209">
        <v>8</v>
      </c>
      <c r="E78" s="238"/>
      <c r="F78" s="238"/>
    </row>
    <row r="79" spans="1:6" s="187" customFormat="1" ht="13.2">
      <c r="A79" s="239" t="s">
        <v>15</v>
      </c>
      <c r="B79" s="218" t="s">
        <v>46</v>
      </c>
      <c r="C79" s="188" t="s">
        <v>13</v>
      </c>
      <c r="D79" s="209" t="s">
        <v>498</v>
      </c>
      <c r="E79" s="238"/>
      <c r="F79" s="238"/>
    </row>
    <row r="80" spans="1:6" s="187" customFormat="1" ht="13.2">
      <c r="A80" s="239" t="s">
        <v>83</v>
      </c>
      <c r="B80" s="218" t="s">
        <v>47</v>
      </c>
      <c r="C80" s="188" t="s">
        <v>13</v>
      </c>
      <c r="D80" s="209">
        <v>8</v>
      </c>
      <c r="E80" s="238"/>
      <c r="F80" s="238"/>
    </row>
    <row r="81" spans="1:6" s="187" customFormat="1" ht="13.2">
      <c r="A81" s="239"/>
      <c r="B81" s="218"/>
      <c r="C81" s="188"/>
      <c r="D81" s="208"/>
      <c r="E81" s="238"/>
      <c r="F81" s="238"/>
    </row>
    <row r="82" spans="1:6" s="187" customFormat="1" ht="26.4">
      <c r="A82" s="239">
        <v>2</v>
      </c>
      <c r="B82" s="218" t="s">
        <v>49</v>
      </c>
      <c r="C82" s="188"/>
      <c r="D82" s="208"/>
      <c r="E82" s="242"/>
      <c r="F82" s="242"/>
    </row>
    <row r="83" spans="1:6" s="187" customFormat="1" ht="13.2">
      <c r="A83" s="239" t="s">
        <v>12</v>
      </c>
      <c r="B83" s="218" t="s">
        <v>50</v>
      </c>
      <c r="C83" s="188" t="s">
        <v>13</v>
      </c>
      <c r="D83" s="209">
        <v>8</v>
      </c>
      <c r="E83" s="238"/>
      <c r="F83" s="238"/>
    </row>
    <row r="84" spans="1:6" s="187" customFormat="1" ht="13.2">
      <c r="A84" s="239" t="s">
        <v>14</v>
      </c>
      <c r="B84" s="218" t="s">
        <v>51</v>
      </c>
      <c r="C84" s="188" t="s">
        <v>13</v>
      </c>
      <c r="D84" s="209">
        <v>8</v>
      </c>
      <c r="E84" s="238"/>
      <c r="F84" s="238"/>
    </row>
    <row r="85" spans="1:6" s="187" customFormat="1" ht="13.2">
      <c r="A85" s="239"/>
      <c r="B85" s="218"/>
      <c r="C85" s="188"/>
      <c r="D85" s="208"/>
      <c r="E85" s="242"/>
      <c r="F85" s="242"/>
    </row>
    <row r="86" spans="1:6" s="187" customFormat="1" ht="26.4">
      <c r="A86" s="239">
        <v>3</v>
      </c>
      <c r="B86" s="218" t="s">
        <v>64</v>
      </c>
      <c r="C86" s="188" t="s">
        <v>13</v>
      </c>
      <c r="D86" s="209">
        <v>2</v>
      </c>
      <c r="E86" s="238"/>
      <c r="F86" s="238"/>
    </row>
    <row r="87" spans="1:6" s="187" customFormat="1" ht="13.2">
      <c r="A87" s="239"/>
      <c r="B87" s="218"/>
      <c r="C87" s="188"/>
      <c r="D87" s="208"/>
      <c r="E87" s="242"/>
      <c r="F87" s="242"/>
    </row>
    <row r="88" spans="1:6" s="187" customFormat="1" ht="92.4">
      <c r="A88" s="239">
        <v>4</v>
      </c>
      <c r="B88" s="219" t="s">
        <v>341</v>
      </c>
      <c r="C88" s="188"/>
      <c r="D88" s="208"/>
      <c r="E88" s="242"/>
      <c r="F88" s="239"/>
    </row>
    <row r="89" spans="1:6" s="187" customFormat="1" ht="13.2">
      <c r="A89" s="239" t="s">
        <v>12</v>
      </c>
      <c r="B89" s="218" t="s">
        <v>345</v>
      </c>
      <c r="C89" s="188" t="s">
        <v>95</v>
      </c>
      <c r="D89" s="209">
        <v>135</v>
      </c>
      <c r="E89" s="238"/>
      <c r="F89" s="238"/>
    </row>
    <row r="90" spans="1:6" s="187" customFormat="1" ht="13.2">
      <c r="A90" s="239" t="s">
        <v>14</v>
      </c>
      <c r="B90" s="218" t="s">
        <v>501</v>
      </c>
      <c r="C90" s="188" t="s">
        <v>95</v>
      </c>
      <c r="D90" s="209">
        <v>65</v>
      </c>
      <c r="E90" s="238"/>
      <c r="F90" s="238"/>
    </row>
    <row r="91" spans="1:6" s="187" customFormat="1" ht="13.2">
      <c r="A91" s="239" t="s">
        <v>15</v>
      </c>
      <c r="B91" s="218" t="s">
        <v>503</v>
      </c>
      <c r="C91" s="188" t="s">
        <v>95</v>
      </c>
      <c r="D91" s="209" t="s">
        <v>255</v>
      </c>
      <c r="E91" s="238"/>
      <c r="F91" s="238"/>
    </row>
    <row r="92" spans="1:6" s="187" customFormat="1" ht="13.2">
      <c r="A92" s="239"/>
      <c r="B92" s="218"/>
      <c r="C92" s="188"/>
      <c r="D92" s="208"/>
      <c r="E92" s="238"/>
      <c r="F92" s="238"/>
    </row>
    <row r="93" spans="1:6" s="187" customFormat="1" ht="39.6">
      <c r="A93" s="239">
        <v>5</v>
      </c>
      <c r="B93" s="229" t="s">
        <v>703</v>
      </c>
      <c r="C93" s="172"/>
      <c r="D93" s="208"/>
      <c r="E93" s="238"/>
      <c r="F93" s="242"/>
    </row>
    <row r="94" spans="1:6" s="187" customFormat="1" ht="13.2">
      <c r="A94" s="172" t="s">
        <v>12</v>
      </c>
      <c r="B94" s="218" t="s">
        <v>265</v>
      </c>
      <c r="C94" s="172" t="s">
        <v>13</v>
      </c>
      <c r="D94" s="209" t="s">
        <v>255</v>
      </c>
      <c r="E94" s="243"/>
      <c r="F94" s="238"/>
    </row>
    <row r="95" spans="1:6" s="187" customFormat="1" ht="13.2">
      <c r="A95" s="239" t="s">
        <v>14</v>
      </c>
      <c r="B95" s="218" t="s">
        <v>268</v>
      </c>
      <c r="C95" s="172" t="s">
        <v>13</v>
      </c>
      <c r="D95" s="209">
        <v>3</v>
      </c>
      <c r="E95" s="243"/>
      <c r="F95" s="238"/>
    </row>
    <row r="96" spans="1:6" s="187" customFormat="1" ht="13.2">
      <c r="A96" s="233"/>
      <c r="B96" s="218"/>
      <c r="C96" s="172"/>
      <c r="D96" s="208"/>
      <c r="E96" s="233"/>
      <c r="F96" s="233"/>
    </row>
    <row r="97" spans="1:6" s="187" customFormat="1" ht="13.2">
      <c r="A97" s="233"/>
      <c r="B97" s="223" t="s">
        <v>24</v>
      </c>
      <c r="C97" s="190"/>
      <c r="D97" s="210"/>
      <c r="E97" s="247"/>
      <c r="F97" s="248"/>
    </row>
    <row r="98" spans="1:6" s="187" customFormat="1" ht="13.2">
      <c r="A98" s="233"/>
      <c r="B98" s="233"/>
      <c r="C98" s="172"/>
      <c r="D98" s="208"/>
      <c r="E98" s="233"/>
      <c r="F98" s="233"/>
    </row>
    <row r="99" spans="1:6" s="187" customFormat="1" ht="13.2">
      <c r="A99" s="249" t="s">
        <v>442</v>
      </c>
      <c r="B99" s="310"/>
      <c r="C99" s="188"/>
      <c r="D99" s="208"/>
      <c r="E99" s="254"/>
      <c r="F99" s="237"/>
    </row>
    <row r="100" spans="1:6" s="187" customFormat="1" ht="26.4">
      <c r="A100" s="239">
        <v>1</v>
      </c>
      <c r="B100" s="218" t="s">
        <v>210</v>
      </c>
      <c r="C100" s="188"/>
      <c r="D100" s="208"/>
      <c r="E100" s="254"/>
      <c r="F100" s="237"/>
    </row>
    <row r="101" spans="1:6" s="187" customFormat="1" ht="13.2">
      <c r="A101" s="239"/>
      <c r="B101" s="232"/>
      <c r="C101" s="188"/>
      <c r="D101" s="208"/>
      <c r="E101" s="254"/>
      <c r="F101" s="237"/>
    </row>
    <row r="102" spans="1:6" s="187" customFormat="1" ht="26.4">
      <c r="A102" s="239">
        <v>1.1000000000000001</v>
      </c>
      <c r="B102" s="218" t="s">
        <v>633</v>
      </c>
      <c r="C102" s="172" t="s">
        <v>185</v>
      </c>
      <c r="D102" s="209">
        <v>4</v>
      </c>
      <c r="E102" s="243"/>
      <c r="F102" s="238"/>
    </row>
    <row r="103" spans="1:6" s="187" customFormat="1" ht="13.2">
      <c r="A103" s="239"/>
      <c r="B103" s="218"/>
      <c r="C103" s="172"/>
      <c r="D103" s="208"/>
      <c r="E103" s="233"/>
      <c r="F103" s="233"/>
    </row>
    <row r="104" spans="1:6" s="187" customFormat="1" ht="26.4">
      <c r="A104" s="239">
        <f>+A102+0.1</f>
        <v>1.2000000000000002</v>
      </c>
      <c r="B104" s="218" t="s">
        <v>628</v>
      </c>
      <c r="C104" s="172" t="s">
        <v>185</v>
      </c>
      <c r="D104" s="209">
        <v>2</v>
      </c>
      <c r="E104" s="243"/>
      <c r="F104" s="238"/>
    </row>
    <row r="105" spans="1:6" s="187" customFormat="1" ht="13.2">
      <c r="A105" s="239"/>
      <c r="B105" s="218"/>
      <c r="C105" s="172"/>
      <c r="D105" s="208"/>
      <c r="E105" s="233"/>
      <c r="F105" s="233"/>
    </row>
    <row r="106" spans="1:6" s="187" customFormat="1" ht="26.4">
      <c r="A106" s="239">
        <v>2</v>
      </c>
      <c r="B106" s="229" t="s">
        <v>594</v>
      </c>
      <c r="C106" s="172" t="s">
        <v>13</v>
      </c>
      <c r="D106" s="209">
        <v>4</v>
      </c>
      <c r="E106" s="243"/>
      <c r="F106" s="238"/>
    </row>
    <row r="107" spans="1:6" s="187" customFormat="1" ht="13.2">
      <c r="A107" s="239"/>
      <c r="B107" s="218"/>
      <c r="C107" s="172"/>
      <c r="D107" s="208"/>
      <c r="E107" s="233"/>
      <c r="F107" s="233"/>
    </row>
    <row r="108" spans="1:6" s="187" customFormat="1" ht="13.2">
      <c r="A108" s="239"/>
      <c r="B108" s="223" t="s">
        <v>24</v>
      </c>
      <c r="C108" s="190"/>
      <c r="D108" s="210"/>
      <c r="E108" s="247"/>
      <c r="F108" s="248"/>
    </row>
    <row r="109" spans="1:6" s="187" customFormat="1" ht="13.2">
      <c r="A109" s="239"/>
      <c r="B109" s="218"/>
      <c r="C109" s="188"/>
      <c r="D109" s="208"/>
      <c r="E109" s="254"/>
      <c r="F109" s="237"/>
    </row>
    <row r="110" spans="1:6" s="187" customFormat="1" ht="13.2">
      <c r="A110" s="249" t="s">
        <v>443</v>
      </c>
      <c r="B110" s="233"/>
      <c r="C110" s="188"/>
      <c r="D110" s="208"/>
      <c r="E110" s="254"/>
      <c r="F110" s="237"/>
    </row>
    <row r="111" spans="1:6" s="187" customFormat="1" ht="13.2">
      <c r="A111" s="239"/>
      <c r="B111" s="233"/>
      <c r="C111" s="188"/>
      <c r="D111" s="208"/>
      <c r="E111" s="254"/>
      <c r="F111" s="237"/>
    </row>
    <row r="112" spans="1:6" s="187" customFormat="1" ht="158.4">
      <c r="A112" s="239">
        <v>1</v>
      </c>
      <c r="B112" s="229" t="s">
        <v>560</v>
      </c>
      <c r="C112" s="188" t="s">
        <v>97</v>
      </c>
      <c r="D112" s="209">
        <v>2</v>
      </c>
      <c r="E112" s="242"/>
      <c r="F112" s="238"/>
    </row>
    <row r="113" spans="1:6" s="187" customFormat="1" ht="13.2">
      <c r="A113" s="239"/>
      <c r="B113" s="218"/>
      <c r="C113" s="188"/>
      <c r="D113" s="208"/>
      <c r="E113" s="242"/>
      <c r="F113" s="242"/>
    </row>
    <row r="114" spans="1:6" s="187" customFormat="1" ht="66">
      <c r="A114" s="239">
        <v>2</v>
      </c>
      <c r="B114" s="219" t="s">
        <v>195</v>
      </c>
      <c r="C114" s="188" t="s">
        <v>22</v>
      </c>
      <c r="D114" s="209">
        <v>30</v>
      </c>
      <c r="E114" s="242"/>
      <c r="F114" s="238"/>
    </row>
    <row r="115" spans="1:6" s="187" customFormat="1" ht="13.2">
      <c r="A115" s="239"/>
      <c r="B115" s="218"/>
      <c r="C115" s="188"/>
      <c r="D115" s="208"/>
      <c r="E115" s="242"/>
      <c r="F115" s="242"/>
    </row>
    <row r="116" spans="1:6" s="187" customFormat="1" ht="26.4">
      <c r="A116" s="239">
        <v>3</v>
      </c>
      <c r="B116" s="219" t="s">
        <v>196</v>
      </c>
      <c r="C116" s="188" t="s">
        <v>22</v>
      </c>
      <c r="D116" s="209">
        <v>50</v>
      </c>
      <c r="E116" s="242"/>
      <c r="F116" s="238"/>
    </row>
    <row r="117" spans="1:6" s="187" customFormat="1" ht="13.2">
      <c r="A117" s="239"/>
      <c r="B117" s="218"/>
      <c r="C117" s="188"/>
      <c r="D117" s="208"/>
      <c r="E117" s="242"/>
      <c r="F117" s="242"/>
    </row>
    <row r="118" spans="1:6" s="187" customFormat="1" ht="39.6">
      <c r="A118" s="239">
        <v>4</v>
      </c>
      <c r="B118" s="218" t="s">
        <v>197</v>
      </c>
      <c r="C118" s="188" t="s">
        <v>22</v>
      </c>
      <c r="D118" s="209">
        <v>20</v>
      </c>
      <c r="E118" s="242"/>
      <c r="F118" s="238"/>
    </row>
    <row r="119" spans="1:6" s="187" customFormat="1" ht="13.2">
      <c r="A119" s="239"/>
      <c r="B119" s="218"/>
      <c r="C119" s="188"/>
      <c r="D119" s="208"/>
      <c r="E119" s="242"/>
      <c r="F119" s="242"/>
    </row>
    <row r="120" spans="1:6" s="187" customFormat="1" ht="13.2">
      <c r="A120" s="239"/>
      <c r="B120" s="223" t="s">
        <v>24</v>
      </c>
      <c r="C120" s="190"/>
      <c r="D120" s="210"/>
      <c r="E120" s="247"/>
      <c r="F120" s="248"/>
    </row>
    <row r="121" spans="1:6" s="187" customFormat="1" ht="13.2">
      <c r="A121" s="239"/>
      <c r="B121" s="233"/>
      <c r="C121" s="188"/>
      <c r="D121" s="208"/>
      <c r="E121" s="254"/>
      <c r="F121" s="237"/>
    </row>
    <row r="122" spans="1:6" s="187" customFormat="1" ht="13.2">
      <c r="A122" s="239"/>
      <c r="B122" s="233"/>
      <c r="C122" s="188"/>
      <c r="D122" s="208"/>
      <c r="E122" s="254"/>
      <c r="F122" s="237"/>
    </row>
    <row r="123" spans="1:6" s="187" customFormat="1" ht="13.2">
      <c r="A123" s="239"/>
      <c r="B123" s="233"/>
      <c r="C123" s="188"/>
      <c r="D123" s="208"/>
      <c r="E123" s="254"/>
      <c r="F123" s="237"/>
    </row>
    <row r="124" spans="1:6" s="187" customFormat="1" ht="13.2">
      <c r="A124" s="249" t="s">
        <v>444</v>
      </c>
      <c r="B124" s="233"/>
      <c r="C124" s="172"/>
      <c r="D124" s="208"/>
      <c r="E124" s="233"/>
      <c r="F124" s="233"/>
    </row>
    <row r="125" spans="1:6" s="187" customFormat="1" ht="13.2">
      <c r="A125" s="233"/>
      <c r="B125" s="233"/>
      <c r="C125" s="172"/>
      <c r="D125" s="208"/>
      <c r="E125" s="233"/>
      <c r="F125" s="233"/>
    </row>
    <row r="126" spans="1:6" s="187" customFormat="1" ht="52.8">
      <c r="A126" s="239">
        <v>1</v>
      </c>
      <c r="B126" s="219" t="s">
        <v>91</v>
      </c>
      <c r="C126" s="188"/>
      <c r="D126" s="208"/>
      <c r="E126" s="242"/>
      <c r="F126" s="242"/>
    </row>
    <row r="127" spans="1:6" s="187" customFormat="1" ht="13.2">
      <c r="A127" s="239" t="s">
        <v>12</v>
      </c>
      <c r="B127" s="218" t="s">
        <v>192</v>
      </c>
      <c r="C127" s="188" t="s">
        <v>95</v>
      </c>
      <c r="D127" s="208">
        <v>50</v>
      </c>
      <c r="E127" s="238"/>
      <c r="F127" s="238"/>
    </row>
    <row r="128" spans="1:6" s="187" customFormat="1" ht="13.2">
      <c r="A128" s="239" t="s">
        <v>12</v>
      </c>
      <c r="B128" s="218" t="s">
        <v>77</v>
      </c>
      <c r="C128" s="188" t="s">
        <v>95</v>
      </c>
      <c r="D128" s="208">
        <v>50</v>
      </c>
      <c r="E128" s="238"/>
      <c r="F128" s="238"/>
    </row>
    <row r="129" spans="1:6" s="187" customFormat="1" ht="13.2">
      <c r="A129" s="239" t="s">
        <v>14</v>
      </c>
      <c r="B129" s="218" t="s">
        <v>78</v>
      </c>
      <c r="C129" s="188" t="s">
        <v>95</v>
      </c>
      <c r="D129" s="208">
        <v>30</v>
      </c>
      <c r="E129" s="238"/>
      <c r="F129" s="238"/>
    </row>
    <row r="130" spans="1:6" s="187" customFormat="1" ht="13.2">
      <c r="A130" s="233"/>
      <c r="B130" s="233"/>
      <c r="C130" s="172"/>
      <c r="D130" s="208"/>
      <c r="E130" s="233"/>
      <c r="F130" s="233"/>
    </row>
    <row r="131" spans="1:6" s="187" customFormat="1" ht="52.8">
      <c r="A131" s="239">
        <v>2</v>
      </c>
      <c r="B131" s="218" t="s">
        <v>80</v>
      </c>
      <c r="C131" s="188" t="s">
        <v>13</v>
      </c>
      <c r="D131" s="208">
        <v>1</v>
      </c>
      <c r="E131" s="238"/>
      <c r="F131" s="238"/>
    </row>
    <row r="132" spans="1:6" s="187" customFormat="1" ht="13.2">
      <c r="A132" s="239"/>
      <c r="B132" s="218"/>
      <c r="C132" s="188"/>
      <c r="D132" s="208"/>
      <c r="E132" s="242"/>
      <c r="F132" s="242"/>
    </row>
    <row r="133" spans="1:6" s="187" customFormat="1" ht="52.8">
      <c r="A133" s="200">
        <v>3</v>
      </c>
      <c r="B133" s="229" t="s">
        <v>597</v>
      </c>
      <c r="C133" s="177" t="s">
        <v>19</v>
      </c>
      <c r="D133" s="208">
        <v>4</v>
      </c>
      <c r="E133" s="243"/>
      <c r="F133" s="238"/>
    </row>
    <row r="134" spans="1:6" s="187" customFormat="1" ht="13.2">
      <c r="A134" s="200"/>
      <c r="B134" s="232"/>
      <c r="C134" s="177"/>
      <c r="D134" s="208"/>
      <c r="E134" s="243"/>
      <c r="F134" s="238"/>
    </row>
    <row r="135" spans="1:6" s="187" customFormat="1" ht="52.8">
      <c r="A135" s="200"/>
      <c r="B135" s="229" t="s">
        <v>598</v>
      </c>
      <c r="C135" s="177" t="s">
        <v>19</v>
      </c>
      <c r="D135" s="208">
        <v>1</v>
      </c>
      <c r="E135" s="243"/>
      <c r="F135" s="238"/>
    </row>
    <row r="136" spans="1:6" s="187" customFormat="1" ht="13.2">
      <c r="A136" s="177"/>
      <c r="B136" s="234"/>
      <c r="C136" s="177"/>
      <c r="D136" s="212"/>
      <c r="E136" s="233"/>
      <c r="F136" s="233"/>
    </row>
    <row r="137" spans="1:6" s="187" customFormat="1" ht="39.6">
      <c r="A137" s="200">
        <v>4</v>
      </c>
      <c r="B137" s="229" t="s">
        <v>205</v>
      </c>
      <c r="C137" s="177" t="s">
        <v>19</v>
      </c>
      <c r="D137" s="208">
        <v>1</v>
      </c>
      <c r="E137" s="243"/>
      <c r="F137" s="238"/>
    </row>
    <row r="138" spans="1:6" s="187" customFormat="1" ht="13.2">
      <c r="A138" s="197"/>
      <c r="B138" s="234"/>
      <c r="C138" s="177"/>
      <c r="D138" s="212"/>
      <c r="E138" s="233"/>
      <c r="F138" s="233"/>
    </row>
    <row r="139" spans="1:6" s="187" customFormat="1" ht="13.2">
      <c r="A139" s="200">
        <v>5</v>
      </c>
      <c r="B139" s="229" t="s">
        <v>575</v>
      </c>
      <c r="C139" s="177" t="s">
        <v>19</v>
      </c>
      <c r="D139" s="208">
        <v>1</v>
      </c>
      <c r="E139" s="243"/>
      <c r="F139" s="238"/>
    </row>
    <row r="140" spans="1:6" s="187" customFormat="1" ht="13.2">
      <c r="A140" s="176"/>
      <c r="B140" s="229"/>
      <c r="C140" s="177"/>
      <c r="D140" s="212"/>
      <c r="E140" s="233"/>
      <c r="F140" s="233"/>
    </row>
    <row r="141" spans="1:6" s="187" customFormat="1" ht="13.2">
      <c r="A141" s="200">
        <f>A139+1</f>
        <v>6</v>
      </c>
      <c r="B141" s="229" t="s">
        <v>578</v>
      </c>
      <c r="C141" s="172" t="s">
        <v>206</v>
      </c>
      <c r="D141" s="208">
        <v>1</v>
      </c>
      <c r="E141" s="243"/>
      <c r="F141" s="238"/>
    </row>
    <row r="142" spans="1:6" s="187" customFormat="1" ht="13.2">
      <c r="A142" s="233"/>
      <c r="B142" s="229"/>
      <c r="C142" s="172"/>
      <c r="D142" s="208"/>
      <c r="E142" s="233"/>
      <c r="F142" s="233"/>
    </row>
    <row r="143" spans="1:6" s="187" customFormat="1" ht="26.4">
      <c r="A143" s="176">
        <v>7</v>
      </c>
      <c r="B143" s="229" t="s">
        <v>599</v>
      </c>
      <c r="C143" s="177" t="s">
        <v>19</v>
      </c>
      <c r="D143" s="208">
        <v>1</v>
      </c>
      <c r="E143" s="243"/>
      <c r="F143" s="238"/>
    </row>
    <row r="144" spans="1:6" s="187" customFormat="1" ht="13.2">
      <c r="A144" s="233"/>
      <c r="B144" s="233"/>
      <c r="C144" s="172"/>
      <c r="D144" s="208"/>
      <c r="E144" s="233"/>
      <c r="F144" s="233"/>
    </row>
    <row r="145" spans="1:6" s="187" customFormat="1" ht="13.2">
      <c r="A145" s="233"/>
      <c r="B145" s="235" t="s">
        <v>24</v>
      </c>
      <c r="C145" s="171"/>
      <c r="D145" s="210"/>
      <c r="E145" s="235"/>
      <c r="F145" s="268"/>
    </row>
    <row r="146" spans="1:6" s="187" customFormat="1" ht="13.2">
      <c r="A146" s="233"/>
      <c r="B146" s="235"/>
      <c r="C146" s="171"/>
      <c r="D146" s="210"/>
      <c r="E146" s="235"/>
      <c r="F146" s="268"/>
    </row>
  </sheetData>
  <mergeCells count="1">
    <mergeCell ref="A1:F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2"/>
  <sheetViews>
    <sheetView topLeftCell="A12" workbookViewId="0">
      <selection activeCell="E28" sqref="E28"/>
    </sheetView>
  </sheetViews>
  <sheetFormatPr defaultColWidth="9.109375" defaultRowHeight="14.4"/>
  <cols>
    <col min="1" max="1" width="9.109375" style="269"/>
    <col min="2" max="2" width="67.109375" style="265" customWidth="1"/>
    <col min="3" max="3" width="5.5546875" style="270" customWidth="1"/>
    <col min="4" max="4" width="9.109375" style="270"/>
    <col min="5" max="5" width="13.5546875" style="60" customWidth="1"/>
    <col min="6" max="6" width="15.6640625" style="60" customWidth="1"/>
    <col min="7" max="16384" width="9.109375" style="60"/>
  </cols>
  <sheetData>
    <row r="1" spans="1:6">
      <c r="A1" s="313" t="s">
        <v>524</v>
      </c>
      <c r="B1" s="314"/>
      <c r="C1" s="314"/>
      <c r="D1" s="314"/>
      <c r="E1" s="314"/>
      <c r="F1" s="314"/>
    </row>
    <row r="3" spans="1:6">
      <c r="A3" s="161" t="s">
        <v>495</v>
      </c>
    </row>
    <row r="4" spans="1:6">
      <c r="A4" s="161"/>
    </row>
    <row r="5" spans="1:6" s="274" customFormat="1" ht="13.8">
      <c r="A5" s="171" t="s">
        <v>0</v>
      </c>
      <c r="B5" s="215" t="s">
        <v>2</v>
      </c>
      <c r="C5" s="210" t="s">
        <v>3</v>
      </c>
      <c r="D5" s="210" t="s">
        <v>439</v>
      </c>
      <c r="E5" s="171" t="s">
        <v>370</v>
      </c>
      <c r="F5" s="171" t="s">
        <v>371</v>
      </c>
    </row>
    <row r="6" spans="1:6" s="274" customFormat="1" ht="13.8">
      <c r="A6" s="181"/>
      <c r="B6" s="275"/>
      <c r="C6" s="276"/>
      <c r="D6" s="276"/>
      <c r="E6" s="277"/>
      <c r="F6" s="277"/>
    </row>
    <row r="7" spans="1:6" s="274" customFormat="1" ht="13.8" customHeight="1">
      <c r="A7" s="192" t="s">
        <v>440</v>
      </c>
      <c r="B7" s="311"/>
      <c r="C7" s="212"/>
      <c r="D7" s="208"/>
      <c r="E7" s="277"/>
      <c r="F7" s="277"/>
    </row>
    <row r="8" spans="1:6" s="274" customFormat="1" ht="13.8">
      <c r="A8" s="176"/>
      <c r="B8" s="278"/>
      <c r="C8" s="212"/>
      <c r="D8" s="208"/>
      <c r="E8" s="277"/>
      <c r="F8" s="277"/>
    </row>
    <row r="9" spans="1:6" s="274" customFormat="1" ht="290.39999999999998">
      <c r="A9" s="176">
        <v>1</v>
      </c>
      <c r="B9" s="279" t="s">
        <v>600</v>
      </c>
      <c r="C9" s="212"/>
      <c r="D9" s="208"/>
      <c r="E9" s="277"/>
      <c r="F9" s="277"/>
    </row>
    <row r="10" spans="1:6" s="274" customFormat="1" ht="158.4">
      <c r="A10" s="280"/>
      <c r="B10" s="279" t="s">
        <v>601</v>
      </c>
      <c r="C10" s="208"/>
      <c r="D10" s="208"/>
      <c r="E10" s="277"/>
      <c r="F10" s="277"/>
    </row>
    <row r="11" spans="1:6" s="274" customFormat="1" ht="13.8">
      <c r="A11" s="176" t="s">
        <v>12</v>
      </c>
      <c r="B11" s="278" t="s">
        <v>519</v>
      </c>
      <c r="C11" s="208" t="s">
        <v>13</v>
      </c>
      <c r="D11" s="208">
        <v>1</v>
      </c>
      <c r="E11" s="281"/>
      <c r="F11" s="282"/>
    </row>
    <row r="12" spans="1:6" s="274" customFormat="1" ht="13.8">
      <c r="A12" s="283"/>
      <c r="B12" s="278"/>
      <c r="C12" s="208"/>
      <c r="D12" s="208"/>
      <c r="E12" s="277"/>
      <c r="F12" s="277"/>
    </row>
    <row r="13" spans="1:6" s="274" customFormat="1" ht="118.8">
      <c r="A13" s="283"/>
      <c r="B13" s="279" t="s">
        <v>602</v>
      </c>
      <c r="C13" s="208"/>
      <c r="D13" s="208"/>
      <c r="E13" s="277"/>
      <c r="F13" s="277"/>
    </row>
    <row r="14" spans="1:6" s="274" customFormat="1" ht="13.8">
      <c r="A14" s="283"/>
      <c r="B14" s="279" t="s">
        <v>584</v>
      </c>
      <c r="C14" s="208" t="s">
        <v>13</v>
      </c>
      <c r="D14" s="208">
        <v>1</v>
      </c>
      <c r="E14" s="281"/>
      <c r="F14" s="282"/>
    </row>
    <row r="15" spans="1:6" s="274" customFormat="1" ht="13.8">
      <c r="A15" s="283"/>
      <c r="B15" s="279"/>
      <c r="C15" s="208"/>
      <c r="D15" s="208"/>
      <c r="E15" s="277"/>
      <c r="F15" s="277"/>
    </row>
    <row r="16" spans="1:6" s="274" customFormat="1" ht="26.4">
      <c r="A16" s="176" t="s">
        <v>14</v>
      </c>
      <c r="B16" s="279" t="s">
        <v>603</v>
      </c>
      <c r="C16" s="213" t="s">
        <v>466</v>
      </c>
      <c r="D16" s="208">
        <v>20</v>
      </c>
      <c r="E16" s="282"/>
      <c r="F16" s="282"/>
    </row>
    <row r="17" spans="1:6" s="274" customFormat="1" ht="13.8">
      <c r="A17" s="176"/>
      <c r="B17" s="278"/>
      <c r="C17" s="208"/>
      <c r="D17" s="208"/>
      <c r="E17" s="277"/>
      <c r="F17" s="277"/>
    </row>
    <row r="18" spans="1:6" s="274" customFormat="1" ht="52.8">
      <c r="A18" s="176">
        <v>3</v>
      </c>
      <c r="B18" s="279" t="s">
        <v>467</v>
      </c>
      <c r="C18" s="208" t="s">
        <v>144</v>
      </c>
      <c r="D18" s="208">
        <v>200</v>
      </c>
      <c r="E18" s="282"/>
      <c r="F18" s="282"/>
    </row>
    <row r="19" spans="1:6" s="274" customFormat="1" ht="13.8">
      <c r="A19" s="176"/>
      <c r="B19" s="279"/>
      <c r="C19" s="208"/>
      <c r="D19" s="208"/>
      <c r="E19" s="277"/>
      <c r="F19" s="277"/>
    </row>
    <row r="20" spans="1:6" s="274" customFormat="1" ht="39.6">
      <c r="A20" s="176">
        <v>4</v>
      </c>
      <c r="B20" s="279" t="s">
        <v>520</v>
      </c>
      <c r="C20" s="213" t="s">
        <v>19</v>
      </c>
      <c r="D20" s="213">
        <v>1</v>
      </c>
      <c r="E20" s="277"/>
      <c r="F20" s="282"/>
    </row>
    <row r="21" spans="1:6">
      <c r="A21" s="20"/>
      <c r="B21" s="103"/>
      <c r="C21" s="271"/>
      <c r="D21" s="272"/>
      <c r="E21" s="93"/>
      <c r="F21" s="93"/>
    </row>
    <row r="22" spans="1:6" hidden="1">
      <c r="A22" s="20"/>
      <c r="B22" s="87" t="s">
        <v>24</v>
      </c>
      <c r="C22" s="273"/>
      <c r="D22" s="207"/>
      <c r="E22" s="93"/>
      <c r="F22" s="95"/>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13"/>
  <sheetViews>
    <sheetView workbookViewId="0">
      <selection activeCell="B7" sqref="B7"/>
    </sheetView>
  </sheetViews>
  <sheetFormatPr defaultColWidth="9.109375" defaultRowHeight="14.4"/>
  <cols>
    <col min="1" max="1" width="9.109375" style="286"/>
    <col min="2" max="2" width="71.88671875" style="290" customWidth="1"/>
    <col min="3" max="3" width="7.33203125" style="286" customWidth="1"/>
    <col min="4" max="4" width="9.88671875" style="286" customWidth="1"/>
    <col min="5" max="5" width="12" style="60" customWidth="1"/>
    <col min="6" max="6" width="14.33203125" style="60" customWidth="1"/>
    <col min="7" max="16384" width="9.109375" style="60"/>
  </cols>
  <sheetData>
    <row r="1" spans="1:6">
      <c r="A1" s="313" t="s">
        <v>524</v>
      </c>
      <c r="B1" s="314"/>
      <c r="C1" s="314"/>
      <c r="D1" s="314"/>
      <c r="E1" s="314"/>
      <c r="F1" s="314"/>
    </row>
    <row r="3" spans="1:6">
      <c r="A3" s="327" t="s">
        <v>496</v>
      </c>
      <c r="B3" s="327"/>
    </row>
    <row r="4" spans="1:6">
      <c r="A4" s="285"/>
    </row>
    <row r="5" spans="1:6">
      <c r="A5" s="256" t="s">
        <v>0</v>
      </c>
      <c r="B5" s="184" t="s">
        <v>2</v>
      </c>
      <c r="C5" s="256" t="s">
        <v>3</v>
      </c>
      <c r="D5" s="256" t="s">
        <v>439</v>
      </c>
      <c r="E5" s="92" t="s">
        <v>370</v>
      </c>
      <c r="F5" s="92" t="s">
        <v>371</v>
      </c>
    </row>
    <row r="6" spans="1:6">
      <c r="A6" s="287" t="s">
        <v>440</v>
      </c>
      <c r="B6" s="178"/>
      <c r="C6" s="183"/>
      <c r="D6" s="177"/>
      <c r="E6" s="93"/>
      <c r="F6" s="93"/>
    </row>
    <row r="7" spans="1:6" ht="92.4">
      <c r="A7" s="200">
        <v>1</v>
      </c>
      <c r="B7" s="178" t="s">
        <v>604</v>
      </c>
      <c r="C7" s="183" t="s">
        <v>187</v>
      </c>
      <c r="D7" s="288">
        <v>1</v>
      </c>
      <c r="E7" s="94"/>
      <c r="F7" s="94"/>
    </row>
    <row r="8" spans="1:6">
      <c r="A8" s="200"/>
      <c r="B8" s="291"/>
      <c r="C8" s="183"/>
      <c r="D8" s="289"/>
      <c r="E8" s="93"/>
      <c r="F8" s="93"/>
    </row>
    <row r="9" spans="1:6" ht="39.6">
      <c r="A9" s="201">
        <v>2</v>
      </c>
      <c r="B9" s="178" t="s">
        <v>605</v>
      </c>
      <c r="C9" s="183" t="s">
        <v>185</v>
      </c>
      <c r="D9" s="288">
        <v>20</v>
      </c>
      <c r="E9" s="94"/>
      <c r="F9" s="94"/>
    </row>
    <row r="10" spans="1:6">
      <c r="A10" s="201"/>
      <c r="B10" s="291"/>
      <c r="C10" s="284"/>
      <c r="D10" s="288"/>
      <c r="E10" s="93"/>
      <c r="F10" s="93"/>
    </row>
    <row r="11" spans="1:6">
      <c r="A11" s="201">
        <v>3</v>
      </c>
      <c r="B11" s="178" t="s">
        <v>606</v>
      </c>
      <c r="C11" s="183" t="s">
        <v>185</v>
      </c>
      <c r="D11" s="288">
        <v>1</v>
      </c>
      <c r="E11" s="93"/>
      <c r="F11" s="94"/>
    </row>
    <row r="12" spans="1:6">
      <c r="A12" s="201"/>
      <c r="B12" s="292"/>
      <c r="C12" s="183"/>
      <c r="D12" s="288"/>
      <c r="E12" s="93"/>
      <c r="F12" s="93"/>
    </row>
    <row r="13" spans="1:6" hidden="1">
      <c r="A13" s="200"/>
      <c r="B13" s="184" t="s">
        <v>24</v>
      </c>
      <c r="C13" s="262"/>
      <c r="D13" s="256"/>
      <c r="E13" s="93"/>
      <c r="F13" s="96">
        <f>SUM(F7:F11)</f>
        <v>0</v>
      </c>
    </row>
  </sheetData>
  <mergeCells count="2">
    <mergeCell ref="A1:F1"/>
    <mergeCell ref="A3: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9"/>
  <sheetViews>
    <sheetView tabSelected="1" workbookViewId="0">
      <selection activeCell="B8" sqref="B8"/>
    </sheetView>
  </sheetViews>
  <sheetFormatPr defaultRowHeight="14.4"/>
  <cols>
    <col min="1" max="1" width="7.5546875" customWidth="1"/>
    <col min="2" max="2" width="33.5546875" customWidth="1"/>
    <col min="5" max="5" width="12.109375" customWidth="1"/>
    <col min="6" max="6" width="14.6640625" customWidth="1"/>
  </cols>
  <sheetData>
    <row r="1" spans="1:6">
      <c r="A1" s="313" t="s">
        <v>524</v>
      </c>
      <c r="B1" s="314"/>
      <c r="C1" s="314"/>
      <c r="D1" s="314"/>
      <c r="E1" s="314"/>
      <c r="F1" s="314"/>
    </row>
    <row r="2" spans="1:6">
      <c r="A2" s="60"/>
      <c r="B2" s="60"/>
      <c r="C2" s="60"/>
      <c r="D2" s="60"/>
      <c r="E2" s="60"/>
      <c r="F2" s="60"/>
    </row>
    <row r="3" spans="1:6">
      <c r="A3" s="1" t="s">
        <v>526</v>
      </c>
      <c r="B3" s="60"/>
      <c r="C3" s="60"/>
      <c r="D3" s="60"/>
      <c r="E3" s="60"/>
      <c r="F3" s="60"/>
    </row>
    <row r="4" spans="1:6">
      <c r="A4" s="1"/>
      <c r="B4" s="60"/>
      <c r="C4" s="60"/>
      <c r="D4" s="60"/>
      <c r="E4" s="60"/>
      <c r="F4" s="60"/>
    </row>
    <row r="5" spans="1:6" s="293" customFormat="1" ht="13.8">
      <c r="A5" s="215" t="s">
        <v>0</v>
      </c>
      <c r="B5" s="215" t="s">
        <v>2</v>
      </c>
      <c r="C5" s="171" t="s">
        <v>3</v>
      </c>
      <c r="D5" s="223" t="s">
        <v>439</v>
      </c>
      <c r="E5" s="171" t="s">
        <v>370</v>
      </c>
      <c r="F5" s="171" t="s">
        <v>371</v>
      </c>
    </row>
    <row r="6" spans="1:6" s="293" customFormat="1" ht="13.8">
      <c r="A6" s="249" t="s">
        <v>440</v>
      </c>
      <c r="B6" s="233"/>
      <c r="C6" s="240"/>
      <c r="D6" s="237"/>
      <c r="E6" s="277"/>
      <c r="F6" s="277"/>
    </row>
    <row r="7" spans="1:6" s="293" customFormat="1" ht="105.6">
      <c r="A7" s="294">
        <v>1</v>
      </c>
      <c r="B7" s="292" t="s">
        <v>527</v>
      </c>
      <c r="C7" s="212" t="s">
        <v>97</v>
      </c>
      <c r="D7" s="208">
        <v>1</v>
      </c>
      <c r="E7" s="295"/>
      <c r="F7" s="295"/>
    </row>
    <row r="8" spans="1:6" s="293" customFormat="1" ht="13.8">
      <c r="A8" s="239"/>
      <c r="B8" s="296"/>
      <c r="C8" s="241"/>
      <c r="D8" s="252"/>
      <c r="E8" s="277"/>
      <c r="F8" s="277"/>
    </row>
    <row r="9" spans="1:6" s="293" customFormat="1" ht="13.8" hidden="1">
      <c r="A9" s="239"/>
      <c r="B9" s="223" t="s">
        <v>24</v>
      </c>
      <c r="C9" s="246"/>
      <c r="D9" s="223"/>
      <c r="E9" s="277"/>
      <c r="F9" s="297">
        <f>SUM(F7:F8)</f>
        <v>0</v>
      </c>
    </row>
  </sheetData>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32"/>
  <sheetViews>
    <sheetView topLeftCell="A7" workbookViewId="0">
      <selection activeCell="H36" sqref="H36"/>
    </sheetView>
  </sheetViews>
  <sheetFormatPr defaultColWidth="9.109375" defaultRowHeight="13.8"/>
  <cols>
    <col min="1" max="1" width="9.109375" style="61"/>
    <col min="2" max="2" width="36" style="61" customWidth="1"/>
    <col min="3" max="3" width="16.5546875" style="61" customWidth="1"/>
    <col min="4" max="4" width="12.6640625" style="61" customWidth="1"/>
    <col min="5" max="16384" width="9.109375" style="61"/>
  </cols>
  <sheetData>
    <row r="1" spans="1:7">
      <c r="A1" s="313" t="s">
        <v>524</v>
      </c>
      <c r="B1" s="314"/>
      <c r="C1" s="314"/>
      <c r="D1" s="314"/>
      <c r="E1" s="314"/>
      <c r="F1" s="314"/>
      <c r="G1" s="314"/>
    </row>
    <row r="2" spans="1:7">
      <c r="A2" s="1" t="s">
        <v>272</v>
      </c>
      <c r="B2" s="7"/>
      <c r="C2" s="77"/>
    </row>
    <row r="3" spans="1:7">
      <c r="A3" s="1"/>
      <c r="B3" s="7"/>
      <c r="C3" s="99">
        <v>45454</v>
      </c>
    </row>
    <row r="4" spans="1:7">
      <c r="A4" s="1"/>
      <c r="B4" s="7"/>
      <c r="C4" s="99"/>
    </row>
    <row r="5" spans="1:7">
      <c r="A5" s="323" t="s">
        <v>0</v>
      </c>
      <c r="B5" s="315" t="s">
        <v>2</v>
      </c>
      <c r="C5" s="315" t="s">
        <v>438</v>
      </c>
    </row>
    <row r="6" spans="1:7">
      <c r="A6" s="324"/>
      <c r="B6" s="315"/>
      <c r="C6" s="315"/>
    </row>
    <row r="7" spans="1:7">
      <c r="A7" s="62">
        <v>1</v>
      </c>
      <c r="B7" s="63" t="s">
        <v>521</v>
      </c>
      <c r="C7" s="64">
        <f>'Main kitchen'!F29</f>
        <v>0</v>
      </c>
    </row>
    <row r="8" spans="1:7">
      <c r="A8" s="63"/>
      <c r="B8" s="63"/>
      <c r="C8" s="63"/>
    </row>
    <row r="9" spans="1:7">
      <c r="A9" s="62">
        <v>2</v>
      </c>
      <c r="B9" s="63" t="s">
        <v>372</v>
      </c>
      <c r="C9" s="64">
        <f>Utility!F19</f>
        <v>0</v>
      </c>
    </row>
    <row r="10" spans="1:7">
      <c r="A10" s="63"/>
      <c r="B10" s="63"/>
      <c r="C10" s="64"/>
    </row>
    <row r="11" spans="1:7">
      <c r="A11" s="62">
        <v>3</v>
      </c>
      <c r="B11" s="63" t="s">
        <v>468</v>
      </c>
      <c r="C11" s="64">
        <f>Boiler!F19</f>
        <v>0</v>
      </c>
    </row>
    <row r="12" spans="1:7">
      <c r="A12" s="63"/>
      <c r="B12" s="63"/>
      <c r="C12" s="64"/>
    </row>
    <row r="13" spans="1:7">
      <c r="A13" s="62">
        <v>4</v>
      </c>
      <c r="B13" s="63" t="s">
        <v>449</v>
      </c>
      <c r="C13" s="64">
        <f>'DG set'!F22</f>
        <v>0</v>
      </c>
    </row>
    <row r="14" spans="1:7">
      <c r="A14" s="62"/>
      <c r="B14" s="63"/>
      <c r="C14" s="64"/>
    </row>
    <row r="15" spans="1:7">
      <c r="A15" s="62">
        <v>5</v>
      </c>
      <c r="B15" s="63" t="s">
        <v>469</v>
      </c>
      <c r="C15" s="64">
        <f>UPS!F13</f>
        <v>0</v>
      </c>
    </row>
    <row r="16" spans="1:7">
      <c r="A16" s="62"/>
      <c r="B16" s="63"/>
      <c r="C16" s="64"/>
    </row>
    <row r="17" spans="1:4">
      <c r="A17" s="62">
        <v>6</v>
      </c>
      <c r="B17" s="63" t="s">
        <v>528</v>
      </c>
      <c r="C17" s="64">
        <f>'Servo stabilizer'!F9</f>
        <v>0</v>
      </c>
    </row>
    <row r="18" spans="1:4">
      <c r="A18" s="62"/>
      <c r="B18" s="63"/>
      <c r="C18" s="64"/>
    </row>
    <row r="19" spans="1:4">
      <c r="A19" s="63"/>
      <c r="B19" s="65" t="s">
        <v>23</v>
      </c>
      <c r="C19" s="66">
        <f>SUM(C7:C17)</f>
        <v>0</v>
      </c>
      <c r="D19" s="67"/>
    </row>
    <row r="21" spans="1:4">
      <c r="A21" s="16"/>
      <c r="B21" s="15" t="s">
        <v>215</v>
      </c>
      <c r="D21" s="118"/>
    </row>
    <row r="22" spans="1:4">
      <c r="A22" s="17">
        <v>1</v>
      </c>
      <c r="B22" s="53" t="s">
        <v>216</v>
      </c>
    </row>
    <row r="23" spans="1:4">
      <c r="A23" s="17">
        <v>2</v>
      </c>
      <c r="B23" s="53" t="s">
        <v>507</v>
      </c>
      <c r="D23" s="118"/>
    </row>
    <row r="24" spans="1:4">
      <c r="A24" s="17">
        <v>3</v>
      </c>
      <c r="B24" s="53" t="s">
        <v>437</v>
      </c>
    </row>
    <row r="25" spans="1:4">
      <c r="A25" s="17">
        <v>4</v>
      </c>
      <c r="B25" s="14" t="s">
        <v>321</v>
      </c>
    </row>
    <row r="26" spans="1:4">
      <c r="A26" s="17">
        <v>5</v>
      </c>
      <c r="B26" s="53" t="s">
        <v>508</v>
      </c>
    </row>
    <row r="27" spans="1:4">
      <c r="A27" s="17">
        <v>6</v>
      </c>
      <c r="B27" s="53" t="s">
        <v>509</v>
      </c>
    </row>
    <row r="28" spans="1:4">
      <c r="A28" s="17">
        <v>7</v>
      </c>
      <c r="B28" s="53" t="s">
        <v>352</v>
      </c>
    </row>
    <row r="29" spans="1:4">
      <c r="A29" s="17"/>
    </row>
    <row r="30" spans="1:4">
      <c r="A30" s="17"/>
    </row>
    <row r="31" spans="1:4">
      <c r="A31" s="17"/>
    </row>
    <row r="32" spans="1:4">
      <c r="A32" s="17"/>
    </row>
  </sheetData>
  <mergeCells count="4">
    <mergeCell ref="C5:C6"/>
    <mergeCell ref="A5:A6"/>
    <mergeCell ref="B5:B6"/>
    <mergeCell ref="A1:G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DSR</vt:lpstr>
      <vt:lpstr>NONSR</vt:lpstr>
      <vt:lpstr>APSR</vt:lpstr>
      <vt:lpstr>Main kitchen</vt:lpstr>
      <vt:lpstr>Utility</vt:lpstr>
      <vt:lpstr>Boiler</vt:lpstr>
      <vt:lpstr>DG set</vt:lpstr>
      <vt:lpstr>UPS</vt:lpstr>
      <vt:lpstr>Servo stabilizer</vt:lpstr>
      <vt:lpstr>Abstract</vt:lpstr>
      <vt:lpstr>DSR!Print_Area</vt:lpstr>
      <vt:lpstr>'Main kitchen'!Print_Area</vt:lpstr>
      <vt:lpstr>DSR!Print_Titles</vt:lpstr>
      <vt:lpstr>'Main kitchen'!Print_Titles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2025-02-12T07:47:03Z</dcterms:modified>
</cp:coreProperties>
</file>